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workbookProtection workbookAlgorithmName="SHA-512" workbookHashValue="jVeWjVikQzMX+E81X9TfQgUycYavb251VzUHwapqeMKcZ4LedUixUa30csE7rX3vcI9D8M1y4UzTLbC7WOwl3A==" workbookSaltValue="AxchSWp3bDxdKwTaU7aE/Q==" workbookSpinCount="100000" lockStructure="1"/>
  <bookViews>
    <workbookView xWindow="120" yWindow="15" windowWidth="18960" windowHeight="11325"/>
  </bookViews>
  <sheets>
    <sheet name="Abbinamenti" sheetId="1" r:id="rId1"/>
    <sheet name="Matrice assegnazione" sheetId="2" r:id="rId2"/>
    <sheet name="Riepilogo" sheetId="4" r:id="rId3"/>
  </sheets>
  <externalReferences>
    <externalReference r:id="rId4"/>
  </externalReferences>
  <definedNames>
    <definedName name="_xlnm._FilterDatabase" localSheetId="0" hidden="1">Abbinamenti!$A$1:$G$2</definedName>
    <definedName name="elenco">#REF!</definedName>
  </definedName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3" i="4"/>
  <c r="H21" i="4" l="1"/>
  <c r="E21" i="4" l="1"/>
  <c r="G21" i="4" s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" i="4"/>
  <c r="G4" i="4"/>
  <c r="G3" i="4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T5" i="2"/>
  <c r="S5" i="2"/>
  <c r="R5" i="2"/>
  <c r="Q5" i="2"/>
  <c r="Q22" i="2" s="1"/>
  <c r="P5" i="2"/>
  <c r="O5" i="2"/>
  <c r="N5" i="2"/>
  <c r="M5" i="2"/>
  <c r="M22" i="2" s="1"/>
  <c r="L5" i="2"/>
  <c r="K5" i="2"/>
  <c r="J5" i="2"/>
  <c r="I5" i="2"/>
  <c r="I22" i="2" s="1"/>
  <c r="H5" i="2"/>
  <c r="G5" i="2"/>
  <c r="F5" i="2"/>
  <c r="E5" i="2"/>
  <c r="D5" i="2"/>
  <c r="C5" i="2"/>
  <c r="T4" i="2"/>
  <c r="S4" i="2"/>
  <c r="S22" i="2" s="1"/>
  <c r="R4" i="2"/>
  <c r="Q4" i="2"/>
  <c r="P4" i="2"/>
  <c r="O4" i="2"/>
  <c r="O22" i="2" s="1"/>
  <c r="N4" i="2"/>
  <c r="M4" i="2"/>
  <c r="L4" i="2"/>
  <c r="K4" i="2"/>
  <c r="K22" i="2" s="1"/>
  <c r="J4" i="2"/>
  <c r="I4" i="2"/>
  <c r="H4" i="2"/>
  <c r="G4" i="2"/>
  <c r="G22" i="2" s="1"/>
  <c r="F4" i="2"/>
  <c r="E4" i="2"/>
  <c r="R22" i="2"/>
  <c r="N22" i="2"/>
  <c r="L22" i="2"/>
  <c r="T22" i="2"/>
  <c r="J22" i="2"/>
  <c r="F22" i="2"/>
  <c r="D4" i="2"/>
  <c r="C4" i="2"/>
  <c r="P22" i="2"/>
  <c r="H22" i="2"/>
  <c r="E22" i="2" l="1"/>
  <c r="C22" i="2"/>
  <c r="D22" i="2"/>
  <c r="U22" i="2" l="1"/>
  <c r="V22" i="2" l="1"/>
  <c r="U4" i="2" l="1"/>
  <c r="U19" i="2"/>
  <c r="U20" i="2"/>
  <c r="U16" i="2"/>
  <c r="U14" i="2"/>
  <c r="U8" i="2"/>
  <c r="U6" i="2"/>
  <c r="U5" i="2"/>
  <c r="U21" i="2"/>
  <c r="U15" i="2"/>
  <c r="U18" i="2"/>
  <c r="U12" i="2"/>
  <c r="U10" i="2"/>
  <c r="U17" i="2"/>
  <c r="U13" i="2"/>
  <c r="U11" i="2"/>
  <c r="U9" i="2"/>
  <c r="U7" i="2"/>
</calcChain>
</file>

<file path=xl/sharedStrings.xml><?xml version="1.0" encoding="utf-8"?>
<sst xmlns="http://schemas.openxmlformats.org/spreadsheetml/2006/main" count="322" uniqueCount="173">
  <si>
    <r>
      <rPr>
        <b/>
        <sz val="11"/>
        <rFont val="Calibri"/>
        <family val="2"/>
      </rPr>
      <t>Posizione in graduatoria</t>
    </r>
  </si>
  <si>
    <r>
      <rPr>
        <b/>
        <sz val="11"/>
        <rFont val="Calibri"/>
        <family val="2"/>
      </rPr>
      <t>Cognome</t>
    </r>
  </si>
  <si>
    <r>
      <rPr>
        <b/>
        <sz val="11"/>
        <rFont val="Calibri"/>
        <family val="2"/>
      </rPr>
      <t>Nome</t>
    </r>
  </si>
  <si>
    <r>
      <rPr>
        <b/>
        <sz val="11"/>
        <rFont val="Calibri"/>
        <family val="2"/>
      </rPr>
      <t>Data di nascita</t>
    </r>
  </si>
  <si>
    <r>
      <rPr>
        <b/>
        <sz val="11"/>
        <rFont val="Calibri"/>
        <family val="2"/>
      </rPr>
      <t>Regione assegnazione</t>
    </r>
  </si>
  <si>
    <r>
      <rPr>
        <b/>
        <sz val="11"/>
        <rFont val="Calibri"/>
        <family val="2"/>
      </rPr>
      <t xml:space="preserve">N.
</t>
    </r>
    <r>
      <rPr>
        <b/>
        <sz val="11"/>
        <rFont val="Calibri"/>
        <family val="2"/>
      </rPr>
      <t>preferenza espressa</t>
    </r>
  </si>
  <si>
    <t>Lazio</t>
  </si>
  <si>
    <t>Umbria</t>
  </si>
  <si>
    <t>Puglia</t>
  </si>
  <si>
    <t>Piemonte</t>
  </si>
  <si>
    <t>Friuli</t>
  </si>
  <si>
    <t>Campania</t>
  </si>
  <si>
    <t>Sicilia</t>
  </si>
  <si>
    <t>Calabria</t>
  </si>
  <si>
    <t>Sardegna</t>
  </si>
  <si>
    <t>Basilicata</t>
  </si>
  <si>
    <t>Lombardia</t>
  </si>
  <si>
    <t>Toscana</t>
  </si>
  <si>
    <t>Veneto</t>
  </si>
  <si>
    <t>Liguria</t>
  </si>
  <si>
    <t>Abruzzo</t>
  </si>
  <si>
    <t>Marche</t>
  </si>
  <si>
    <t>Molise</t>
  </si>
  <si>
    <t>Regione di provenienza</t>
  </si>
  <si>
    <t>FRIULI</t>
  </si>
  <si>
    <t>EMILIA R.</t>
  </si>
  <si>
    <t xml:space="preserve">TOTALI </t>
  </si>
  <si>
    <t>REGIONE DI DESTINAZIONE</t>
  </si>
  <si>
    <t>REGIONE 
PROVENIENZA</t>
  </si>
  <si>
    <t>ABRUZZO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</si>
  <si>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</si>
  <si>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</si>
  <si>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</si>
  <si>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</si>
  <si>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</si>
  <si>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</si>
  <si>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</si>
  <si>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</si>
  <si>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</si>
  <si>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</si>
  <si>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</si>
  <si>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</si>
  <si>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</si>
  <si>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</si>
  <si>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</si>
  <si>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POSTI DISPONIBILI</t>
  </si>
  <si>
    <t>FEOLA</t>
  </si>
  <si>
    <t>FRANCESCO</t>
  </si>
  <si>
    <t>ARRIGHI</t>
  </si>
  <si>
    <t>SILVIA</t>
  </si>
  <si>
    <t>CRESCINI</t>
  </si>
  <si>
    <t>ROBERTO</t>
  </si>
  <si>
    <t>LARATORE</t>
  </si>
  <si>
    <t>DAVIDE</t>
  </si>
  <si>
    <t>VOLTOLINI</t>
  </si>
  <si>
    <t>SANDRA</t>
  </si>
  <si>
    <t>SIBILLA</t>
  </si>
  <si>
    <t>SALVATORE</t>
  </si>
  <si>
    <t>AIELLO</t>
  </si>
  <si>
    <t>GIOVANNI</t>
  </si>
  <si>
    <t>RAINERI</t>
  </si>
  <si>
    <t>IGNAZIO</t>
  </si>
  <si>
    <t>MERENDA</t>
  </si>
  <si>
    <t>GIUSEPPINA</t>
  </si>
  <si>
    <t>COLOMBINI</t>
  </si>
  <si>
    <t>CECILIA MARIA</t>
  </si>
  <si>
    <t>VENTRELLA</t>
  </si>
  <si>
    <t>VITA</t>
  </si>
  <si>
    <t>OCCHIONERO</t>
  </si>
  <si>
    <t>LUANA</t>
  </si>
  <si>
    <t>DI GIUSEPPE</t>
  </si>
  <si>
    <t>ROSAURA</t>
  </si>
  <si>
    <t>MUSCOLINO</t>
  </si>
  <si>
    <t>MARIA CONCETTA</t>
  </si>
  <si>
    <t>CANDELA</t>
  </si>
  <si>
    <t>ANTONINO</t>
  </si>
  <si>
    <t>CICOGNOLA</t>
  </si>
  <si>
    <t>SIMONA</t>
  </si>
  <si>
    <t>SEGALINI</t>
  </si>
  <si>
    <t>TIZIANA</t>
  </si>
  <si>
    <t>Emilia Romagna</t>
  </si>
  <si>
    <t>ZIVERI</t>
  </si>
  <si>
    <t>SERGIO</t>
  </si>
  <si>
    <t>PERRONE</t>
  </si>
  <si>
    <t>DANIELA</t>
  </si>
  <si>
    <t>STILO</t>
  </si>
  <si>
    <t>PATRIZIA</t>
  </si>
  <si>
    <t>MARROCCO</t>
  </si>
  <si>
    <t>LAURA</t>
  </si>
  <si>
    <t>CARBONE</t>
  </si>
  <si>
    <t>MARIA ELENA</t>
  </si>
  <si>
    <t>FAGIOLI</t>
  </si>
  <si>
    <t>STRAZZULLO</t>
  </si>
  <si>
    <t>ANNAMARIA</t>
  </si>
  <si>
    <t>BOTTA *</t>
  </si>
  <si>
    <t>ANGELA</t>
  </si>
  <si>
    <t>MELITA</t>
  </si>
  <si>
    <t>MARIA ROSARIA</t>
  </si>
  <si>
    <t>PELLEGRINI</t>
  </si>
  <si>
    <t>VERUSKA</t>
  </si>
  <si>
    <t>LA RUSSA</t>
  </si>
  <si>
    <t>CATERINA</t>
  </si>
  <si>
    <t>COZZOLINO</t>
  </si>
  <si>
    <t>ANNUNZIATA</t>
  </si>
  <si>
    <t>PETTENA'</t>
  </si>
  <si>
    <t>ALESSANDRO</t>
  </si>
  <si>
    <t>MORETTI</t>
  </si>
  <si>
    <t>FABRIZIO</t>
  </si>
  <si>
    <t>SARGOLINI</t>
  </si>
  <si>
    <t>FERRARIS</t>
  </si>
  <si>
    <t>MARIA TERESA</t>
  </si>
  <si>
    <t>PISU</t>
  </si>
  <si>
    <t>DARIA</t>
  </si>
  <si>
    <t>MACCHIA</t>
  </si>
  <si>
    <t>STEFANO</t>
  </si>
  <si>
    <t>SALVO</t>
  </si>
  <si>
    <t>DEBORHA</t>
  </si>
  <si>
    <t>MELCHIONNA</t>
  </si>
  <si>
    <t>ETTORE</t>
  </si>
  <si>
    <t>DORIA</t>
  </si>
  <si>
    <t>MARIA CHIARA</t>
  </si>
  <si>
    <t>MORGESE</t>
  </si>
  <si>
    <t>ZAMBONI</t>
  </si>
  <si>
    <t>ADA</t>
  </si>
  <si>
    <t>PUCCETTI</t>
  </si>
  <si>
    <t>GIOVANNA</t>
  </si>
  <si>
    <t>LOMBARDI</t>
  </si>
  <si>
    <t>GUIDELLI</t>
  </si>
  <si>
    <t>PRONTERA</t>
  </si>
  <si>
    <t>ANGELO</t>
  </si>
  <si>
    <t>SORGE</t>
  </si>
  <si>
    <t>ANTONELLA</t>
  </si>
  <si>
    <t>PINESCHI</t>
  </si>
  <si>
    <t>SISCA</t>
  </si>
  <si>
    <t>SORANZIO</t>
  </si>
  <si>
    <t>FRANCA</t>
  </si>
  <si>
    <t>TROIANO</t>
  </si>
  <si>
    <t>INCORONATA</t>
  </si>
  <si>
    <t>DI GUGLIELMO</t>
  </si>
  <si>
    <t>MARIATERESA</t>
  </si>
  <si>
    <t>SERGI</t>
  </si>
  <si>
    <t>SMACCHIA</t>
  </si>
  <si>
    <t>PACELLA</t>
  </si>
  <si>
    <t>VALERIA</t>
  </si>
  <si>
    <t>LA PUZZA</t>
  </si>
  <si>
    <t>ALESSANDRA</t>
  </si>
  <si>
    <t>FONTE</t>
  </si>
  <si>
    <t>RAFFAELLA</t>
  </si>
  <si>
    <t>IACOPINO</t>
  </si>
  <si>
    <t>DEBORAH</t>
  </si>
  <si>
    <t>GRASSO</t>
  </si>
  <si>
    <t>MARIA</t>
  </si>
  <si>
    <t>SANTORO</t>
  </si>
  <si>
    <t>SINIBALDI</t>
  </si>
  <si>
    <t>LUIGI</t>
  </si>
  <si>
    <t>FERRETTI</t>
  </si>
  <si>
    <t>PAOLO</t>
  </si>
  <si>
    <t>LAMACCHIA</t>
  </si>
  <si>
    <t>ANNA ANTONIETTA</t>
  </si>
  <si>
    <t>Emilia R.</t>
  </si>
  <si>
    <t>TOTALE VINCITORI</t>
  </si>
  <si>
    <t>Regione</t>
  </si>
  <si>
    <t>Posti disponibili 2019/20</t>
  </si>
  <si>
    <t>vincitori 2019/20</t>
  </si>
  <si>
    <t>Rinunce</t>
  </si>
  <si>
    <t>% di rinunce per regione</t>
  </si>
  <si>
    <t>-</t>
  </si>
  <si>
    <t>Totali</t>
  </si>
  <si>
    <t xml:space="preserve">Vincitori rimanenti per anni successivi </t>
  </si>
  <si>
    <t>totale vincitori</t>
  </si>
  <si>
    <t>idonei non vincitori</t>
  </si>
  <si>
    <t>Totale vincitori e idonei</t>
  </si>
  <si>
    <t>Vincitori 2019/20 per scorrimento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</si>
</sst>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/mm/yyyy;@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8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99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7" fillId="5" borderId="5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7" fillId="7" borderId="4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7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/>
    </xf>
    <xf numFmtId="0" fontId="7" fillId="8" borderId="8" xfId="0" applyNumberFormat="1" applyFont="1" applyFill="1" applyBorder="1" applyAlignment="1">
      <alignment horizontal="center" vertical="center"/>
    </xf>
    <xf numFmtId="0" fontId="7" fillId="8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" fillId="0" borderId="0" xfId="2"/>
    <xf numFmtId="0" fontId="13" fillId="0" borderId="25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" fillId="0" borderId="27" xfId="2" applyNumberFormat="1" applyBorder="1" applyAlignment="1">
      <alignment horizontal="center" vertical="center"/>
    </xf>
    <xf numFmtId="0" fontId="1" fillId="0" borderId="28" xfId="2" applyBorder="1" applyAlignment="1">
      <alignment horizontal="center" vertical="top"/>
    </xf>
    <xf numFmtId="0" fontId="1" fillId="0" borderId="30" xfId="2" applyNumberFormat="1" applyBorder="1" applyAlignment="1">
      <alignment horizontal="center" vertical="center"/>
    </xf>
    <xf numFmtId="0" fontId="1" fillId="0" borderId="31" xfId="2" applyBorder="1" applyAlignment="1">
      <alignment horizontal="center" vertical="top"/>
    </xf>
    <xf numFmtId="0" fontId="1" fillId="0" borderId="31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top"/>
    </xf>
    <xf numFmtId="0" fontId="13" fillId="4" borderId="26" xfId="2" applyFont="1" applyFill="1" applyBorder="1" applyAlignment="1">
      <alignment horizontal="center" vertical="center" wrapText="1"/>
    </xf>
    <xf numFmtId="10" fontId="1" fillId="4" borderId="29" xfId="2" applyNumberFormat="1" applyFill="1" applyBorder="1" applyAlignment="1">
      <alignment horizontal="center" vertical="center"/>
    </xf>
    <xf numFmtId="10" fontId="1" fillId="4" borderId="8" xfId="2" applyNumberFormat="1" applyFill="1" applyBorder="1" applyAlignment="1">
      <alignment horizontal="center" vertical="center"/>
    </xf>
    <xf numFmtId="10" fontId="1" fillId="4" borderId="32" xfId="2" applyNumberForma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1" fillId="0" borderId="15" xfId="2" applyFont="1" applyBorder="1"/>
    <xf numFmtId="0" fontId="11" fillId="0" borderId="11" xfId="2" applyFont="1" applyBorder="1"/>
    <xf numFmtId="0" fontId="11" fillId="0" borderId="36" xfId="2" applyFont="1" applyBorder="1"/>
    <xf numFmtId="0" fontId="13" fillId="5" borderId="3" xfId="2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1" fillId="5" borderId="37" xfId="2" applyFill="1" applyBorder="1" applyAlignment="1">
      <alignment horizontal="center" vertical="center"/>
    </xf>
    <xf numFmtId="0" fontId="1" fillId="5" borderId="40" xfId="2" applyFill="1" applyBorder="1" applyAlignment="1">
      <alignment horizontal="center" vertical="center"/>
    </xf>
    <xf numFmtId="0" fontId="1" fillId="5" borderId="23" xfId="2" applyFill="1" applyBorder="1" applyAlignment="1">
      <alignment horizontal="center" vertical="center"/>
    </xf>
    <xf numFmtId="0" fontId="1" fillId="5" borderId="38" xfId="2" applyFill="1" applyBorder="1" applyAlignment="1">
      <alignment horizontal="center" vertical="center"/>
    </xf>
    <xf numFmtId="0" fontId="1" fillId="5" borderId="39" xfId="2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1" fillId="7" borderId="25" xfId="2" applyFont="1" applyFill="1" applyBorder="1"/>
    <xf numFmtId="0" fontId="11" fillId="5" borderId="10" xfId="2" applyFont="1" applyFill="1" applyBorder="1" applyAlignment="1">
      <alignment horizontal="center" vertical="center"/>
    </xf>
    <xf numFmtId="0" fontId="11" fillId="7" borderId="3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1" fillId="7" borderId="7" xfId="2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0" fontId="1" fillId="7" borderId="32" xfId="2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11" fillId="7" borderId="25" xfId="2" applyFont="1" applyFill="1" applyBorder="1" applyAlignment="1">
      <alignment horizontal="center" vertical="center"/>
    </xf>
    <xf numFmtId="0" fontId="14" fillId="0" borderId="35" xfId="2" applyFont="1" applyBorder="1" applyAlignment="1">
      <alignment horizontal="center" vertical="center" wrapText="1"/>
    </xf>
    <xf numFmtId="0" fontId="1" fillId="0" borderId="28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1" fillId="7" borderId="35" xfId="2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PSN%20Concorso%20DS%20indagine%20Vincitori%20vs%20Posti%20I%20Scorri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con idonei che precedono"/>
      <sheetName val="GM con posti disponibili"/>
      <sheetName val="Ricerca per Candidato"/>
      <sheetName val="Riepilo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E33" sqref="E33"/>
    </sheetView>
  </sheetViews>
  <sheetFormatPr defaultRowHeight="14.25" customHeight="1" x14ac:dyDescent="0.2"/>
  <cols>
    <col min="1" max="1" width="8" style="4" customWidth="1"/>
    <col min="2" max="3" width="16.6640625" customWidth="1"/>
    <col min="4" max="4" width="16.6640625" style="48" customWidth="1"/>
    <col min="5" max="5" width="20.83203125" style="8" customWidth="1"/>
    <col min="6" max="6" width="21.83203125" style="8" customWidth="1"/>
    <col min="7" max="7" width="8.1640625" style="8" customWidth="1"/>
  </cols>
  <sheetData>
    <row r="1" spans="1:7" ht="14.25" customHeight="1" x14ac:dyDescent="0.2">
      <c r="A1" s="2" t="s">
        <v>0</v>
      </c>
      <c r="B1" s="1" t="s">
        <v>1</v>
      </c>
      <c r="C1" s="1" t="s">
        <v>2</v>
      </c>
      <c r="D1" s="47" t="s">
        <v>3</v>
      </c>
      <c r="E1" s="5" t="s">
        <v>23</v>
      </c>
      <c r="F1" s="5" t="s">
        <v>4</v>
      </c>
      <c r="G1" s="6" t="s">
        <v>5</v>
      </c>
    </row>
    <row r="2" spans="1:7" ht="14.25" customHeight="1" x14ac:dyDescent="0.2">
      <c r="A2" s="3">
        <v>1985</v>
      </c>
      <c r="B2" s="3" t="s">
        <v>46</v>
      </c>
      <c r="C2" s="3" t="s">
        <v>47</v>
      </c>
      <c r="D2" s="46">
        <v>26510</v>
      </c>
      <c r="E2" s="3" t="s">
        <v>6</v>
      </c>
      <c r="F2" s="7" t="s">
        <v>42</v>
      </c>
      <c r="G2" s="7">
        <v>1</v>
      </c>
    </row>
    <row r="3" spans="1:7" ht="14.25" customHeight="1" x14ac:dyDescent="0.2">
      <c r="A3" s="3">
        <v>1986</v>
      </c>
      <c r="B3" s="3" t="s">
        <v>48</v>
      </c>
      <c r="C3" s="3" t="s">
        <v>49</v>
      </c>
      <c r="D3" s="46">
        <v>24304</v>
      </c>
      <c r="E3" s="3" t="s">
        <v>19</v>
      </c>
      <c r="F3" s="7" t="s">
        <v>42</v>
      </c>
      <c r="G3" s="7">
        <v>1</v>
      </c>
    </row>
    <row r="4" spans="1:7" ht="14.25" customHeight="1" x14ac:dyDescent="0.2">
      <c r="A4" s="3">
        <v>1987</v>
      </c>
      <c r="B4" s="3" t="s">
        <v>50</v>
      </c>
      <c r="C4" s="3" t="s">
        <v>51</v>
      </c>
      <c r="D4" s="46">
        <v>27131</v>
      </c>
      <c r="E4" s="3" t="s">
        <v>8</v>
      </c>
      <c r="F4" s="7" t="s">
        <v>39</v>
      </c>
      <c r="G4" s="7">
        <v>1</v>
      </c>
    </row>
    <row r="5" spans="1:7" ht="14.25" customHeight="1" x14ac:dyDescent="0.2">
      <c r="A5" s="3">
        <v>1988</v>
      </c>
      <c r="B5" s="3" t="s">
        <v>52</v>
      </c>
      <c r="C5" s="3" t="s">
        <v>53</v>
      </c>
      <c r="D5" s="46">
        <v>27571</v>
      </c>
      <c r="E5" s="3" t="s">
        <v>9</v>
      </c>
      <c r="F5" s="7" t="s">
        <v>38</v>
      </c>
      <c r="G5" s="7">
        <v>1</v>
      </c>
    </row>
    <row r="6" spans="1:7" ht="14.25" customHeight="1" x14ac:dyDescent="0.2">
      <c r="A6" s="3">
        <v>1989</v>
      </c>
      <c r="B6" s="3" t="s">
        <v>54</v>
      </c>
      <c r="C6" s="3" t="s">
        <v>55</v>
      </c>
      <c r="D6" s="46">
        <v>23299</v>
      </c>
      <c r="E6" s="3" t="s">
        <v>19</v>
      </c>
      <c r="F6" s="7" t="s">
        <v>34</v>
      </c>
      <c r="G6" s="7">
        <v>1</v>
      </c>
    </row>
    <row r="7" spans="1:7" ht="14.25" customHeight="1" x14ac:dyDescent="0.2">
      <c r="A7" s="3">
        <v>1990</v>
      </c>
      <c r="B7" s="3" t="s">
        <v>56</v>
      </c>
      <c r="C7" s="3" t="s">
        <v>57</v>
      </c>
      <c r="D7" s="46">
        <v>29928</v>
      </c>
      <c r="E7" s="3" t="s">
        <v>17</v>
      </c>
      <c r="F7" s="7" t="s">
        <v>37</v>
      </c>
      <c r="G7" s="7">
        <v>2</v>
      </c>
    </row>
    <row r="8" spans="1:7" ht="14.25" customHeight="1" x14ac:dyDescent="0.2">
      <c r="A8" s="3">
        <v>1991</v>
      </c>
      <c r="B8" s="3" t="s">
        <v>58</v>
      </c>
      <c r="C8" s="3" t="s">
        <v>59</v>
      </c>
      <c r="D8" s="46">
        <v>29103</v>
      </c>
      <c r="E8" s="3" t="s">
        <v>13</v>
      </c>
      <c r="F8" s="7" t="s">
        <v>31</v>
      </c>
      <c r="G8" s="7">
        <v>1</v>
      </c>
    </row>
    <row r="9" spans="1:7" ht="14.25" customHeight="1" x14ac:dyDescent="0.2">
      <c r="A9" s="3">
        <v>1992</v>
      </c>
      <c r="B9" s="3" t="s">
        <v>60</v>
      </c>
      <c r="C9" s="3" t="s">
        <v>61</v>
      </c>
      <c r="D9" s="46">
        <v>27398</v>
      </c>
      <c r="E9" s="3" t="s">
        <v>19</v>
      </c>
      <c r="F9" s="7" t="s">
        <v>25</v>
      </c>
      <c r="G9" s="7">
        <v>3</v>
      </c>
    </row>
    <row r="10" spans="1:7" ht="14.25" customHeight="1" x14ac:dyDescent="0.2">
      <c r="A10" s="3">
        <v>1993</v>
      </c>
      <c r="B10" s="3" t="s">
        <v>62</v>
      </c>
      <c r="C10" s="3" t="s">
        <v>63</v>
      </c>
      <c r="D10" s="46">
        <v>25200</v>
      </c>
      <c r="E10" s="3" t="s">
        <v>8</v>
      </c>
      <c r="F10" s="7" t="s">
        <v>39</v>
      </c>
      <c r="G10" s="7">
        <v>1</v>
      </c>
    </row>
    <row r="11" spans="1:7" ht="14.25" customHeight="1" x14ac:dyDescent="0.2">
      <c r="A11" s="3">
        <v>1994</v>
      </c>
      <c r="B11" s="3" t="s">
        <v>64</v>
      </c>
      <c r="C11" s="3" t="s">
        <v>65</v>
      </c>
      <c r="D11" s="46">
        <v>21700</v>
      </c>
      <c r="E11" s="3" t="s">
        <v>11</v>
      </c>
      <c r="F11" s="7" t="s">
        <v>29</v>
      </c>
      <c r="G11" s="7">
        <v>2</v>
      </c>
    </row>
    <row r="12" spans="1:7" ht="14.25" customHeight="1" x14ac:dyDescent="0.2">
      <c r="A12" s="3">
        <v>1995</v>
      </c>
      <c r="B12" s="3" t="s">
        <v>66</v>
      </c>
      <c r="C12" s="3" t="s">
        <v>67</v>
      </c>
      <c r="D12" s="46">
        <v>27131</v>
      </c>
      <c r="E12" s="3" t="s">
        <v>8</v>
      </c>
      <c r="F12" s="7" t="s">
        <v>31</v>
      </c>
      <c r="G12" s="7">
        <v>2</v>
      </c>
    </row>
    <row r="13" spans="1:7" ht="14.25" customHeight="1" x14ac:dyDescent="0.2">
      <c r="A13" s="3">
        <v>1996</v>
      </c>
      <c r="B13" s="3" t="s">
        <v>68</v>
      </c>
      <c r="C13" s="3" t="s">
        <v>69</v>
      </c>
      <c r="D13" s="46">
        <v>28043</v>
      </c>
      <c r="E13" s="3" t="s">
        <v>22</v>
      </c>
      <c r="F13" s="7" t="s">
        <v>36</v>
      </c>
      <c r="G13" s="7">
        <v>4</v>
      </c>
    </row>
    <row r="14" spans="1:7" ht="14.25" customHeight="1" x14ac:dyDescent="0.2">
      <c r="A14" s="3">
        <v>1997</v>
      </c>
      <c r="B14" s="3" t="s">
        <v>70</v>
      </c>
      <c r="C14" s="3" t="s">
        <v>71</v>
      </c>
      <c r="D14" s="46">
        <v>27599</v>
      </c>
      <c r="E14" s="3" t="s">
        <v>8</v>
      </c>
      <c r="F14" s="7" t="s">
        <v>31</v>
      </c>
      <c r="G14" s="7">
        <v>4</v>
      </c>
    </row>
    <row r="15" spans="1:7" ht="14.25" customHeight="1" x14ac:dyDescent="0.2">
      <c r="A15" s="3">
        <v>1998</v>
      </c>
      <c r="B15" s="3" t="s">
        <v>72</v>
      </c>
      <c r="C15" s="3" t="s">
        <v>73</v>
      </c>
      <c r="D15" s="46">
        <v>22612</v>
      </c>
      <c r="E15" s="3" t="s">
        <v>12</v>
      </c>
      <c r="F15" s="7" t="s">
        <v>31</v>
      </c>
      <c r="G15" s="7">
        <v>2</v>
      </c>
    </row>
    <row r="16" spans="1:7" ht="14.25" customHeight="1" x14ac:dyDescent="0.2">
      <c r="A16" s="3">
        <v>1999</v>
      </c>
      <c r="B16" s="3" t="s">
        <v>74</v>
      </c>
      <c r="C16" s="3" t="s">
        <v>75</v>
      </c>
      <c r="D16" s="46">
        <v>23344</v>
      </c>
      <c r="E16" s="3" t="s">
        <v>12</v>
      </c>
      <c r="F16" s="7" t="s">
        <v>25</v>
      </c>
      <c r="G16" s="7">
        <v>1</v>
      </c>
    </row>
    <row r="17" spans="1:7" ht="14.25" customHeight="1" x14ac:dyDescent="0.2">
      <c r="A17" s="3">
        <v>2000</v>
      </c>
      <c r="B17" s="3" t="s">
        <v>76</v>
      </c>
      <c r="C17" s="3" t="s">
        <v>77</v>
      </c>
      <c r="D17" s="46">
        <v>25224</v>
      </c>
      <c r="E17" s="3" t="s">
        <v>6</v>
      </c>
      <c r="F17" s="7" t="s">
        <v>33</v>
      </c>
      <c r="G17" s="7">
        <v>1</v>
      </c>
    </row>
    <row r="18" spans="1:7" ht="14.25" customHeight="1" x14ac:dyDescent="0.2">
      <c r="A18" s="3">
        <v>2001</v>
      </c>
      <c r="B18" s="3" t="s">
        <v>78</v>
      </c>
      <c r="C18" s="3" t="s">
        <v>79</v>
      </c>
      <c r="D18" s="46">
        <v>24671</v>
      </c>
      <c r="E18" s="3" t="s">
        <v>159</v>
      </c>
      <c r="F18" s="7" t="s">
        <v>25</v>
      </c>
      <c r="G18" s="7">
        <v>1</v>
      </c>
    </row>
    <row r="19" spans="1:7" ht="14.25" customHeight="1" x14ac:dyDescent="0.2">
      <c r="A19" s="3">
        <v>2002</v>
      </c>
      <c r="B19" s="3" t="s">
        <v>81</v>
      </c>
      <c r="C19" s="3" t="s">
        <v>82</v>
      </c>
      <c r="D19" s="46">
        <v>24338</v>
      </c>
      <c r="E19" s="3" t="s">
        <v>16</v>
      </c>
      <c r="F19" s="7" t="s">
        <v>35</v>
      </c>
      <c r="G19" s="7">
        <v>1</v>
      </c>
    </row>
    <row r="20" spans="1:7" ht="14.25" customHeight="1" x14ac:dyDescent="0.2">
      <c r="A20" s="3">
        <v>2003</v>
      </c>
      <c r="B20" s="3" t="s">
        <v>83</v>
      </c>
      <c r="C20" s="3" t="s">
        <v>84</v>
      </c>
      <c r="D20" s="46">
        <v>24324</v>
      </c>
      <c r="E20" s="3" t="s">
        <v>12</v>
      </c>
      <c r="F20" s="7" t="s">
        <v>35</v>
      </c>
      <c r="G20" s="7">
        <v>2</v>
      </c>
    </row>
    <row r="21" spans="1:7" ht="14.25" customHeight="1" x14ac:dyDescent="0.2">
      <c r="A21" s="3">
        <v>2004</v>
      </c>
      <c r="B21" s="3" t="s">
        <v>85</v>
      </c>
      <c r="C21" s="3" t="s">
        <v>86</v>
      </c>
      <c r="D21" s="46">
        <v>21359</v>
      </c>
      <c r="E21" s="3" t="s">
        <v>6</v>
      </c>
      <c r="F21" s="7" t="s">
        <v>43</v>
      </c>
      <c r="G21" s="7">
        <v>2</v>
      </c>
    </row>
    <row r="22" spans="1:7" ht="14.25" customHeight="1" x14ac:dyDescent="0.2">
      <c r="A22" s="3">
        <v>2005</v>
      </c>
      <c r="B22" s="3" t="s">
        <v>87</v>
      </c>
      <c r="C22" s="3" t="s">
        <v>88</v>
      </c>
      <c r="D22" s="46">
        <v>29190</v>
      </c>
      <c r="E22" s="3" t="s">
        <v>8</v>
      </c>
      <c r="F22" s="7" t="s">
        <v>36</v>
      </c>
      <c r="G22" s="7">
        <v>2</v>
      </c>
    </row>
    <row r="23" spans="1:7" ht="14.25" customHeight="1" x14ac:dyDescent="0.2">
      <c r="A23" s="3">
        <v>2006</v>
      </c>
      <c r="B23" s="3" t="s">
        <v>89</v>
      </c>
      <c r="C23" s="3" t="s">
        <v>90</v>
      </c>
      <c r="D23" s="46">
        <v>25535</v>
      </c>
      <c r="E23" s="3" t="s">
        <v>12</v>
      </c>
      <c r="F23" s="7" t="s">
        <v>35</v>
      </c>
      <c r="G23" s="7">
        <v>3</v>
      </c>
    </row>
    <row r="24" spans="1:7" ht="14.25" customHeight="1" x14ac:dyDescent="0.2">
      <c r="A24" s="3">
        <v>2007</v>
      </c>
      <c r="B24" s="3" t="s">
        <v>91</v>
      </c>
      <c r="C24" s="3" t="s">
        <v>88</v>
      </c>
      <c r="D24" s="46">
        <v>26243</v>
      </c>
      <c r="E24" s="3" t="s">
        <v>21</v>
      </c>
      <c r="F24" s="7" t="s">
        <v>43</v>
      </c>
      <c r="G24" s="7">
        <v>2</v>
      </c>
    </row>
    <row r="25" spans="1:7" ht="14.25" customHeight="1" x14ac:dyDescent="0.2">
      <c r="A25" s="3">
        <v>2008</v>
      </c>
      <c r="B25" s="3" t="s">
        <v>92</v>
      </c>
      <c r="C25" s="3" t="s">
        <v>93</v>
      </c>
      <c r="D25" s="46">
        <v>25328</v>
      </c>
      <c r="E25" s="3" t="s">
        <v>8</v>
      </c>
      <c r="F25" s="7" t="s">
        <v>25</v>
      </c>
      <c r="G25" s="7">
        <v>6</v>
      </c>
    </row>
    <row r="26" spans="1:7" ht="14.25" customHeight="1" x14ac:dyDescent="0.2">
      <c r="A26" s="3">
        <v>2009</v>
      </c>
      <c r="B26" s="3" t="s">
        <v>94</v>
      </c>
      <c r="C26" s="3" t="s">
        <v>95</v>
      </c>
      <c r="D26" s="46">
        <v>25279</v>
      </c>
      <c r="E26" s="3" t="s">
        <v>11</v>
      </c>
      <c r="F26" s="7" t="s">
        <v>35</v>
      </c>
      <c r="G26" s="7">
        <v>2</v>
      </c>
    </row>
    <row r="27" spans="1:7" ht="14.25" customHeight="1" x14ac:dyDescent="0.2">
      <c r="A27" s="3">
        <v>2010</v>
      </c>
      <c r="B27" s="3" t="s">
        <v>96</v>
      </c>
      <c r="C27" s="3" t="s">
        <v>97</v>
      </c>
      <c r="D27" s="46">
        <v>24600</v>
      </c>
      <c r="E27" s="3" t="s">
        <v>6</v>
      </c>
      <c r="F27" s="7" t="s">
        <v>44</v>
      </c>
      <c r="G27" s="7">
        <v>4</v>
      </c>
    </row>
    <row r="28" spans="1:7" ht="14.25" customHeight="1" x14ac:dyDescent="0.2">
      <c r="A28" s="3">
        <v>2011</v>
      </c>
      <c r="B28" s="3" t="s">
        <v>98</v>
      </c>
      <c r="C28" s="3" t="s">
        <v>99</v>
      </c>
      <c r="D28" s="46">
        <v>27846</v>
      </c>
      <c r="E28" s="3" t="s">
        <v>6</v>
      </c>
      <c r="F28" s="7" t="s">
        <v>35</v>
      </c>
      <c r="G28" s="7">
        <v>1</v>
      </c>
    </row>
    <row r="29" spans="1:7" ht="14.25" customHeight="1" x14ac:dyDescent="0.2">
      <c r="A29" s="3">
        <v>2012</v>
      </c>
      <c r="B29" s="3" t="s">
        <v>100</v>
      </c>
      <c r="C29" s="3" t="s">
        <v>101</v>
      </c>
      <c r="D29" s="46">
        <v>27998</v>
      </c>
      <c r="E29" s="3" t="s">
        <v>12</v>
      </c>
      <c r="F29" s="7" t="s">
        <v>34</v>
      </c>
      <c r="G29" s="7">
        <v>4</v>
      </c>
    </row>
    <row r="30" spans="1:7" ht="14.25" customHeight="1" x14ac:dyDescent="0.2">
      <c r="A30" s="3">
        <v>2013</v>
      </c>
      <c r="B30" s="3" t="s">
        <v>102</v>
      </c>
      <c r="C30" s="3" t="s">
        <v>103</v>
      </c>
      <c r="D30" s="46">
        <v>25613</v>
      </c>
      <c r="E30" s="3" t="s">
        <v>16</v>
      </c>
      <c r="F30" s="7" t="s">
        <v>35</v>
      </c>
      <c r="G30" s="7">
        <v>1</v>
      </c>
    </row>
    <row r="31" spans="1:7" ht="14.25" customHeight="1" x14ac:dyDescent="0.2">
      <c r="A31" s="3">
        <v>2014</v>
      </c>
      <c r="B31" s="3" t="s">
        <v>104</v>
      </c>
      <c r="C31" s="3" t="s">
        <v>105</v>
      </c>
      <c r="D31" s="46">
        <v>24797</v>
      </c>
      <c r="E31" s="3" t="s">
        <v>18</v>
      </c>
      <c r="F31" s="7" t="s">
        <v>44</v>
      </c>
      <c r="G31" s="7">
        <v>1</v>
      </c>
    </row>
    <row r="32" spans="1:7" ht="14.25" customHeight="1" x14ac:dyDescent="0.2">
      <c r="A32" s="3">
        <v>2015</v>
      </c>
      <c r="B32" s="3" t="s">
        <v>106</v>
      </c>
      <c r="C32" s="3" t="s">
        <v>107</v>
      </c>
      <c r="D32" s="46">
        <v>23855</v>
      </c>
      <c r="E32" s="3" t="s">
        <v>21</v>
      </c>
      <c r="F32" s="7" t="s">
        <v>25</v>
      </c>
      <c r="G32" s="7">
        <v>5</v>
      </c>
    </row>
    <row r="33" spans="1:7" ht="14.25" customHeight="1" x14ac:dyDescent="0.2">
      <c r="A33" s="3">
        <v>2016</v>
      </c>
      <c r="B33" s="3" t="s">
        <v>108</v>
      </c>
      <c r="C33" s="3" t="s">
        <v>77</v>
      </c>
      <c r="D33" s="46">
        <v>23850</v>
      </c>
      <c r="E33" s="3" t="s">
        <v>21</v>
      </c>
      <c r="F33" s="7" t="s">
        <v>44</v>
      </c>
      <c r="G33" s="7">
        <v>8</v>
      </c>
    </row>
    <row r="34" spans="1:7" ht="14.25" customHeight="1" x14ac:dyDescent="0.2">
      <c r="A34" s="3">
        <v>2017</v>
      </c>
      <c r="B34" s="3" t="s">
        <v>109</v>
      </c>
      <c r="C34" s="3" t="s">
        <v>110</v>
      </c>
      <c r="D34" s="46">
        <v>23159</v>
      </c>
      <c r="E34" s="3" t="s">
        <v>9</v>
      </c>
      <c r="F34" s="7" t="s">
        <v>38</v>
      </c>
      <c r="G34" s="7">
        <v>1</v>
      </c>
    </row>
    <row r="35" spans="1:7" ht="14.25" customHeight="1" x14ac:dyDescent="0.2">
      <c r="A35" s="3">
        <v>2018</v>
      </c>
      <c r="B35" s="3" t="s">
        <v>111</v>
      </c>
      <c r="C35" s="3" t="s">
        <v>112</v>
      </c>
      <c r="D35" s="46">
        <v>23048</v>
      </c>
      <c r="E35" s="3" t="s">
        <v>14</v>
      </c>
      <c r="F35" s="7" t="s">
        <v>40</v>
      </c>
      <c r="G35" s="7">
        <v>1</v>
      </c>
    </row>
    <row r="36" spans="1:7" ht="14.25" customHeight="1" x14ac:dyDescent="0.2">
      <c r="A36" s="3">
        <v>2019</v>
      </c>
      <c r="B36" s="3" t="s">
        <v>113</v>
      </c>
      <c r="C36" s="3" t="s">
        <v>114</v>
      </c>
      <c r="D36" s="46">
        <v>28232</v>
      </c>
      <c r="E36" s="3" t="s">
        <v>9</v>
      </c>
      <c r="F36" s="7" t="s">
        <v>38</v>
      </c>
      <c r="G36" s="7">
        <v>4</v>
      </c>
    </row>
    <row r="37" spans="1:7" ht="14.25" customHeight="1" x14ac:dyDescent="0.2">
      <c r="A37" s="3">
        <v>2020</v>
      </c>
      <c r="B37" s="3" t="s">
        <v>115</v>
      </c>
      <c r="C37" s="3" t="s">
        <v>116</v>
      </c>
      <c r="D37" s="46">
        <v>27915</v>
      </c>
      <c r="E37" s="3" t="s">
        <v>12</v>
      </c>
      <c r="F37" s="7" t="s">
        <v>35</v>
      </c>
      <c r="G37" s="7">
        <v>5</v>
      </c>
    </row>
    <row r="38" spans="1:7" ht="14.25" customHeight="1" x14ac:dyDescent="0.2">
      <c r="A38" s="3">
        <v>2021</v>
      </c>
      <c r="B38" s="3" t="s">
        <v>117</v>
      </c>
      <c r="C38" s="3" t="s">
        <v>118</v>
      </c>
      <c r="D38" s="46">
        <v>25507</v>
      </c>
      <c r="E38" s="3" t="s">
        <v>11</v>
      </c>
      <c r="F38" s="7" t="s">
        <v>35</v>
      </c>
      <c r="G38" s="7">
        <v>10</v>
      </c>
    </row>
    <row r="39" spans="1:7" ht="14.25" customHeight="1" x14ac:dyDescent="0.2">
      <c r="A39" s="3">
        <v>2022</v>
      </c>
      <c r="B39" s="3" t="s">
        <v>119</v>
      </c>
      <c r="C39" s="3" t="s">
        <v>120</v>
      </c>
      <c r="D39" s="46">
        <v>25094</v>
      </c>
      <c r="E39" s="3" t="s">
        <v>20</v>
      </c>
      <c r="F39" s="7" t="s">
        <v>38</v>
      </c>
      <c r="G39" s="7">
        <v>8</v>
      </c>
    </row>
    <row r="40" spans="1:7" ht="14.25" customHeight="1" x14ac:dyDescent="0.2">
      <c r="A40" s="3">
        <v>2023</v>
      </c>
      <c r="B40" s="3" t="s">
        <v>121</v>
      </c>
      <c r="C40" s="3" t="s">
        <v>95</v>
      </c>
      <c r="D40" s="46">
        <v>22920</v>
      </c>
      <c r="E40" s="3" t="s">
        <v>8</v>
      </c>
      <c r="F40" s="7" t="s">
        <v>44</v>
      </c>
      <c r="G40" s="7">
        <v>8</v>
      </c>
    </row>
    <row r="41" spans="1:7" ht="14.25" customHeight="1" x14ac:dyDescent="0.2">
      <c r="A41" s="3">
        <v>2024</v>
      </c>
      <c r="B41" s="3" t="s">
        <v>122</v>
      </c>
      <c r="C41" s="3" t="s">
        <v>123</v>
      </c>
      <c r="D41" s="46">
        <v>22483</v>
      </c>
      <c r="E41" s="3" t="s">
        <v>19</v>
      </c>
      <c r="F41" s="7" t="s">
        <v>38</v>
      </c>
      <c r="G41" s="7">
        <v>2</v>
      </c>
    </row>
    <row r="42" spans="1:7" ht="14.25" customHeight="1" x14ac:dyDescent="0.2">
      <c r="A42" s="3">
        <v>2025</v>
      </c>
      <c r="B42" s="3" t="s">
        <v>124</v>
      </c>
      <c r="C42" s="3" t="s">
        <v>125</v>
      </c>
      <c r="D42" s="46">
        <v>23340</v>
      </c>
      <c r="E42" s="3" t="s">
        <v>17</v>
      </c>
      <c r="F42" s="7" t="s">
        <v>35</v>
      </c>
      <c r="G42" s="7">
        <v>7</v>
      </c>
    </row>
    <row r="43" spans="1:7" ht="14.25" customHeight="1" x14ac:dyDescent="0.2">
      <c r="A43" s="3">
        <v>2026</v>
      </c>
      <c r="B43" s="3" t="s">
        <v>126</v>
      </c>
      <c r="C43" s="3" t="s">
        <v>86</v>
      </c>
      <c r="D43" s="46">
        <v>24813</v>
      </c>
      <c r="E43" s="3" t="s">
        <v>6</v>
      </c>
      <c r="F43" s="7" t="s">
        <v>44</v>
      </c>
      <c r="G43" s="7">
        <v>5</v>
      </c>
    </row>
    <row r="44" spans="1:7" ht="14.25" customHeight="1" x14ac:dyDescent="0.2">
      <c r="A44" s="3">
        <v>2027</v>
      </c>
      <c r="B44" s="3" t="s">
        <v>127</v>
      </c>
      <c r="C44" s="3" t="s">
        <v>55</v>
      </c>
      <c r="D44" s="46">
        <v>24330</v>
      </c>
      <c r="E44" s="3" t="s">
        <v>17</v>
      </c>
      <c r="F44" s="7" t="s">
        <v>35</v>
      </c>
      <c r="G44" s="7">
        <v>7</v>
      </c>
    </row>
    <row r="45" spans="1:7" ht="14.25" customHeight="1" x14ac:dyDescent="0.2">
      <c r="A45" s="3">
        <v>2028</v>
      </c>
      <c r="B45" s="3" t="s">
        <v>128</v>
      </c>
      <c r="C45" s="3" t="s">
        <v>129</v>
      </c>
      <c r="D45" s="46">
        <v>25316</v>
      </c>
      <c r="E45" s="3" t="s">
        <v>8</v>
      </c>
      <c r="F45" s="7" t="s">
        <v>35</v>
      </c>
      <c r="G45" s="7">
        <v>11</v>
      </c>
    </row>
    <row r="46" spans="1:7" ht="14.25" customHeight="1" x14ac:dyDescent="0.2">
      <c r="A46" s="3">
        <v>2029</v>
      </c>
      <c r="B46" s="3" t="s">
        <v>130</v>
      </c>
      <c r="C46" s="3" t="s">
        <v>131</v>
      </c>
      <c r="D46" s="46">
        <v>21725</v>
      </c>
      <c r="E46" s="3" t="s">
        <v>6</v>
      </c>
      <c r="F46" s="7" t="s">
        <v>35</v>
      </c>
      <c r="G46" s="7">
        <v>8</v>
      </c>
    </row>
    <row r="47" spans="1:7" ht="14.25" customHeight="1" x14ac:dyDescent="0.2">
      <c r="A47" s="3">
        <v>2030</v>
      </c>
      <c r="B47" s="3" t="s">
        <v>132</v>
      </c>
      <c r="C47" s="3" t="s">
        <v>88</v>
      </c>
      <c r="D47" s="46">
        <v>24430</v>
      </c>
      <c r="E47" s="3" t="s">
        <v>17</v>
      </c>
      <c r="F47" s="7" t="s">
        <v>38</v>
      </c>
      <c r="G47" s="7">
        <v>11</v>
      </c>
    </row>
    <row r="48" spans="1:7" ht="14.25" customHeight="1" x14ac:dyDescent="0.2">
      <c r="A48" s="3">
        <v>2031</v>
      </c>
      <c r="B48" s="3" t="s">
        <v>133</v>
      </c>
      <c r="C48" s="3" t="s">
        <v>88</v>
      </c>
      <c r="D48" s="46">
        <v>26700</v>
      </c>
      <c r="E48" s="3" t="s">
        <v>13</v>
      </c>
      <c r="F48" s="7" t="s">
        <v>35</v>
      </c>
      <c r="G48" s="7">
        <v>12</v>
      </c>
    </row>
    <row r="49" spans="1:7" ht="14.25" customHeight="1" x14ac:dyDescent="0.2">
      <c r="A49" s="3">
        <v>2032</v>
      </c>
      <c r="B49" s="3" t="s">
        <v>134</v>
      </c>
      <c r="C49" s="3" t="s">
        <v>135</v>
      </c>
      <c r="D49" s="46">
        <v>25276</v>
      </c>
      <c r="E49" s="3" t="s">
        <v>10</v>
      </c>
      <c r="F49" s="7" t="s">
        <v>24</v>
      </c>
      <c r="G49" s="7">
        <v>1</v>
      </c>
    </row>
    <row r="50" spans="1:7" ht="14.25" customHeight="1" x14ac:dyDescent="0.2">
      <c r="A50" s="3">
        <v>2033</v>
      </c>
      <c r="B50" s="3" t="s">
        <v>136</v>
      </c>
      <c r="C50" s="3" t="s">
        <v>137</v>
      </c>
      <c r="D50" s="46">
        <v>26106</v>
      </c>
      <c r="E50" s="3" t="s">
        <v>15</v>
      </c>
      <c r="F50" s="7" t="s">
        <v>44</v>
      </c>
      <c r="G50" s="7">
        <v>10</v>
      </c>
    </row>
    <row r="51" spans="1:7" ht="14.25" customHeight="1" x14ac:dyDescent="0.2">
      <c r="A51" s="3">
        <v>2034</v>
      </c>
      <c r="B51" s="3" t="s">
        <v>138</v>
      </c>
      <c r="C51" s="3" t="s">
        <v>139</v>
      </c>
      <c r="D51" s="46">
        <v>24304</v>
      </c>
      <c r="E51" s="3" t="s">
        <v>11</v>
      </c>
      <c r="F51" s="7" t="s">
        <v>35</v>
      </c>
      <c r="G51" s="7">
        <v>11</v>
      </c>
    </row>
    <row r="52" spans="1:7" ht="14.25" customHeight="1" x14ac:dyDescent="0.2">
      <c r="A52" s="3">
        <v>2035</v>
      </c>
      <c r="B52" s="3" t="s">
        <v>140</v>
      </c>
      <c r="C52" s="3" t="s">
        <v>59</v>
      </c>
      <c r="D52" s="46">
        <v>22286</v>
      </c>
      <c r="E52" s="3" t="s">
        <v>8</v>
      </c>
      <c r="F52" s="7" t="s">
        <v>38</v>
      </c>
      <c r="G52" s="7">
        <v>10</v>
      </c>
    </row>
    <row r="53" spans="1:7" ht="14.25" customHeight="1" x14ac:dyDescent="0.2">
      <c r="A53" s="3">
        <v>2036</v>
      </c>
      <c r="B53" s="3" t="s">
        <v>141</v>
      </c>
      <c r="C53" s="3" t="s">
        <v>86</v>
      </c>
      <c r="D53" s="46">
        <v>25976</v>
      </c>
      <c r="E53" s="3" t="s">
        <v>21</v>
      </c>
      <c r="F53" s="7" t="s">
        <v>35</v>
      </c>
      <c r="G53" s="7">
        <v>4</v>
      </c>
    </row>
    <row r="54" spans="1:7" ht="14.25" customHeight="1" x14ac:dyDescent="0.2">
      <c r="A54" s="3">
        <v>2037</v>
      </c>
      <c r="B54" s="3" t="s">
        <v>142</v>
      </c>
      <c r="C54" s="3" t="s">
        <v>143</v>
      </c>
      <c r="D54" s="46">
        <v>27483</v>
      </c>
      <c r="E54" s="3" t="s">
        <v>20</v>
      </c>
      <c r="F54" s="7" t="s">
        <v>35</v>
      </c>
      <c r="G54" s="7">
        <v>8</v>
      </c>
    </row>
    <row r="55" spans="1:7" ht="14.25" customHeight="1" x14ac:dyDescent="0.2">
      <c r="A55" s="3">
        <v>2038</v>
      </c>
      <c r="B55" s="3" t="s">
        <v>144</v>
      </c>
      <c r="C55" s="3" t="s">
        <v>145</v>
      </c>
      <c r="D55" s="46">
        <v>26534</v>
      </c>
      <c r="E55" s="3" t="s">
        <v>12</v>
      </c>
      <c r="F55" s="7" t="s">
        <v>35</v>
      </c>
      <c r="G55" s="7">
        <v>3</v>
      </c>
    </row>
    <row r="56" spans="1:7" ht="14.25" customHeight="1" x14ac:dyDescent="0.2">
      <c r="A56" s="3">
        <v>2039</v>
      </c>
      <c r="B56" s="3" t="s">
        <v>146</v>
      </c>
      <c r="C56" s="3" t="s">
        <v>147</v>
      </c>
      <c r="D56" s="46">
        <v>26473</v>
      </c>
      <c r="E56" s="3" t="s">
        <v>20</v>
      </c>
      <c r="F56" s="7" t="s">
        <v>44</v>
      </c>
      <c r="G56" s="7">
        <v>9</v>
      </c>
    </row>
    <row r="57" spans="1:7" ht="14.25" customHeight="1" x14ac:dyDescent="0.2">
      <c r="A57" s="3">
        <v>2040</v>
      </c>
      <c r="B57" s="3" t="s">
        <v>148</v>
      </c>
      <c r="C57" s="3" t="s">
        <v>149</v>
      </c>
      <c r="D57" s="46">
        <v>25231</v>
      </c>
      <c r="E57" s="3" t="s">
        <v>6</v>
      </c>
      <c r="F57" s="7" t="s">
        <v>35</v>
      </c>
      <c r="G57" s="7">
        <v>11</v>
      </c>
    </row>
    <row r="58" spans="1:7" ht="14.25" customHeight="1" x14ac:dyDescent="0.2">
      <c r="A58" s="3">
        <v>2041</v>
      </c>
      <c r="B58" s="3" t="s">
        <v>150</v>
      </c>
      <c r="C58" s="3" t="s">
        <v>151</v>
      </c>
      <c r="D58" s="46">
        <v>24141</v>
      </c>
      <c r="E58" s="3" t="s">
        <v>12</v>
      </c>
      <c r="F58" s="7" t="s">
        <v>40</v>
      </c>
      <c r="G58" s="7">
        <v>7</v>
      </c>
    </row>
    <row r="59" spans="1:7" ht="14.25" customHeight="1" x14ac:dyDescent="0.2">
      <c r="A59" s="3">
        <v>2042</v>
      </c>
      <c r="B59" s="3" t="s">
        <v>152</v>
      </c>
      <c r="C59" s="3" t="s">
        <v>77</v>
      </c>
      <c r="D59" s="46">
        <v>28579</v>
      </c>
      <c r="E59" s="3" t="s">
        <v>20</v>
      </c>
      <c r="F59" s="7" t="s">
        <v>44</v>
      </c>
      <c r="G59" s="7">
        <v>9</v>
      </c>
    </row>
    <row r="60" spans="1:7" ht="14.25" customHeight="1" x14ac:dyDescent="0.2">
      <c r="A60" s="3">
        <v>2043</v>
      </c>
      <c r="B60" s="3" t="s">
        <v>153</v>
      </c>
      <c r="C60" s="3" t="s">
        <v>154</v>
      </c>
      <c r="D60" s="46">
        <v>24688</v>
      </c>
      <c r="E60" s="3" t="s">
        <v>7</v>
      </c>
      <c r="F60" s="7" t="s">
        <v>44</v>
      </c>
      <c r="G60" s="7">
        <v>7</v>
      </c>
    </row>
    <row r="61" spans="1:7" ht="14.25" customHeight="1" x14ac:dyDescent="0.2">
      <c r="A61" s="3">
        <v>2044</v>
      </c>
      <c r="B61" s="3" t="s">
        <v>155</v>
      </c>
      <c r="C61" s="3" t="s">
        <v>156</v>
      </c>
      <c r="D61" s="46">
        <v>28070</v>
      </c>
      <c r="E61" s="3" t="s">
        <v>6</v>
      </c>
      <c r="F61" s="7" t="s">
        <v>35</v>
      </c>
      <c r="G61" s="7">
        <v>7</v>
      </c>
    </row>
    <row r="62" spans="1:7" ht="14.25" customHeight="1" x14ac:dyDescent="0.2">
      <c r="A62" s="3">
        <v>2045</v>
      </c>
      <c r="B62" s="3" t="s">
        <v>157</v>
      </c>
      <c r="C62" s="3" t="s">
        <v>158</v>
      </c>
      <c r="D62" s="46">
        <v>24460</v>
      </c>
      <c r="E62" s="3" t="s">
        <v>8</v>
      </c>
      <c r="F62" s="7" t="s">
        <v>35</v>
      </c>
      <c r="G62" s="7">
        <v>8</v>
      </c>
    </row>
  </sheetData>
  <sheetProtection algorithmName="SHA-512" hashValue="QbML2rDPK1tKfyNlAPurBL/kY9L/3fEATUCz8CCx+raXUBnggma+NGJextW/s0IvFg84PCYN2iNTsThE+SRYhw==" saltValue="Cq4rE/Cpf7YmU6YBFKrY1g==" spinCount="100000" sheet="1" objects="1" scenarios="1" selectLockedCells="1" autoFilter="0"/>
  <autoFilter ref="A1:G2">
    <sortState ref="A2:H1986">
      <sortCondition ref="A1:A198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zoomScaleNormal="100" workbookViewId="0">
      <selection activeCell="K25" sqref="K25"/>
    </sheetView>
  </sheetViews>
  <sheetFormatPr defaultRowHeight="23.25" customHeight="1" x14ac:dyDescent="0.2"/>
  <cols>
    <col min="1" max="1" width="3" customWidth="1"/>
    <col min="2" max="2" width="14.5" customWidth="1"/>
    <col min="3" max="3" width="10" customWidth="1"/>
    <col min="4" max="4" width="11.33203125" customWidth="1"/>
    <col min="5" max="5" width="10.33203125" customWidth="1"/>
    <col min="6" max="6" width="10.6640625" customWidth="1"/>
    <col min="7" max="7" width="9.1640625" customWidth="1"/>
    <col min="8" max="10" width="8.33203125" customWidth="1"/>
    <col min="11" max="11" width="11.5" customWidth="1"/>
    <col min="12" max="13" width="8.33203125" customWidth="1"/>
    <col min="14" max="14" width="10.1640625" customWidth="1"/>
    <col min="15" max="15" width="8.33203125" customWidth="1"/>
    <col min="16" max="16" width="10" customWidth="1"/>
    <col min="17" max="17" width="7.83203125" customWidth="1"/>
    <col min="18" max="18" width="9" customWidth="1"/>
    <col min="19" max="20" width="8.33203125" customWidth="1"/>
    <col min="21" max="21" width="10.83203125" style="8" customWidth="1"/>
    <col min="22" max="22" width="12" customWidth="1"/>
    <col min="23" max="23" width="2.83203125" customWidth="1"/>
  </cols>
  <sheetData>
    <row r="1" spans="2:22" ht="22.5" customHeight="1" thickBot="1" x14ac:dyDescent="0.25"/>
    <row r="2" spans="2:22" ht="26.25" customHeight="1" thickBot="1" x14ac:dyDescent="0.25">
      <c r="C2" s="43" t="s">
        <v>27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2:22" ht="26.25" customHeight="1" thickBot="1" x14ac:dyDescent="0.25">
      <c r="B3" s="36" t="s">
        <v>28</v>
      </c>
      <c r="C3" s="40" t="s">
        <v>29</v>
      </c>
      <c r="D3" s="41" t="s">
        <v>30</v>
      </c>
      <c r="E3" s="41" t="s">
        <v>31</v>
      </c>
      <c r="F3" s="41" t="s">
        <v>32</v>
      </c>
      <c r="G3" s="41" t="s">
        <v>25</v>
      </c>
      <c r="H3" s="41" t="s">
        <v>24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41" t="s">
        <v>43</v>
      </c>
      <c r="T3" s="42" t="s">
        <v>44</v>
      </c>
      <c r="U3" s="35" t="s">
        <v>160</v>
      </c>
      <c r="V3" s="35" t="s">
        <v>45</v>
      </c>
    </row>
    <row r="4" spans="2:22" ht="23.25" customHeight="1" thickBot="1" x14ac:dyDescent="0.25">
      <c r="B4" s="16" t="s">
        <v>29</v>
      </c>
      <c r="C4" s="37">
        <f>COUNTIFS(Abbinamenti!$E$2:$E$62,$B4,Abbinamenti!$F$2:$F$62,C$3)</f>
        <v>0</v>
      </c>
      <c r="D4" s="38">
        <f>COUNTIFS(Abbinamenti!$E$2:$E$62,$B4,Abbinamenti!$F$2:$F$62,D$3)</f>
        <v>0</v>
      </c>
      <c r="E4" s="38">
        <f>COUNTIFS(Abbinamenti!$E$2:$E$62,$B4,Abbinamenti!$F$2:$F$62,E$3)</f>
        <v>0</v>
      </c>
      <c r="F4" s="38">
        <f>COUNTIFS(Abbinamenti!$E$2:$E$62,$B4,Abbinamenti!$F$2:$F$62,F$3)</f>
        <v>0</v>
      </c>
      <c r="G4" s="38">
        <f>COUNTIFS(Abbinamenti!$E$2:$E$62,$B4,Abbinamenti!$F$2:$F$62,G$3)</f>
        <v>0</v>
      </c>
      <c r="H4" s="38">
        <f>COUNTIFS(Abbinamenti!$E$2:$E$62,$B4,Abbinamenti!$F$2:$F$62,H$3)</f>
        <v>0</v>
      </c>
      <c r="I4" s="38">
        <f>COUNTIFS(Abbinamenti!$E$2:$E$62,$B4,Abbinamenti!$F$2:$F$62,I$3)</f>
        <v>0</v>
      </c>
      <c r="J4" s="38">
        <f>COUNTIFS(Abbinamenti!$E$2:$E$62,$B4,Abbinamenti!$F$2:$F$62,J$3)</f>
        <v>0</v>
      </c>
      <c r="K4" s="38">
        <f>COUNTIFS(Abbinamenti!$E$2:$E$62,$B4,Abbinamenti!$F$2:$F$62,K$3)</f>
        <v>1</v>
      </c>
      <c r="L4" s="38">
        <f>COUNTIFS(Abbinamenti!$E$2:$E$62,$B4,Abbinamenti!$F$2:$F$62,L$3)</f>
        <v>0</v>
      </c>
      <c r="M4" s="38">
        <f>COUNTIFS(Abbinamenti!$E$2:$E$62,$B4,Abbinamenti!$F$2:$F$62,M$3)</f>
        <v>0</v>
      </c>
      <c r="N4" s="38">
        <f>COUNTIFS(Abbinamenti!$E$2:$E$62,$B4,Abbinamenti!$F$2:$F$62,N$3)</f>
        <v>1</v>
      </c>
      <c r="O4" s="38">
        <f>COUNTIFS(Abbinamenti!$E$2:$E$62,$B4,Abbinamenti!$F$2:$F$62,O$3)</f>
        <v>0</v>
      </c>
      <c r="P4" s="38">
        <f>COUNTIFS(Abbinamenti!$E$2:$E$62,$B4,Abbinamenti!$F$2:$F$62,P$3)</f>
        <v>0</v>
      </c>
      <c r="Q4" s="38">
        <f>COUNTIFS(Abbinamenti!$E$2:$E$62,$B4,Abbinamenti!$F$2:$F$62,Q$3)</f>
        <v>0</v>
      </c>
      <c r="R4" s="38">
        <f>COUNTIFS(Abbinamenti!$E$2:$E$62,$B4,Abbinamenti!$F$2:$F$62,R$3)</f>
        <v>0</v>
      </c>
      <c r="S4" s="38">
        <f>COUNTIFS(Abbinamenti!$E$2:$E$62,$B4,Abbinamenti!$F$2:$F$62,S$3)</f>
        <v>0</v>
      </c>
      <c r="T4" s="39">
        <f>COUNTIFS(Abbinamenti!$E$2:$E$62,$B4,Abbinamenti!$F$2:$F$62,T$3)</f>
        <v>2</v>
      </c>
      <c r="U4" s="29">
        <f>SUM(C4:T4)</f>
        <v>4</v>
      </c>
      <c r="V4" s="32">
        <v>1</v>
      </c>
    </row>
    <row r="5" spans="2:22" ht="23.25" customHeight="1" thickBot="1" x14ac:dyDescent="0.25">
      <c r="B5" s="21" t="s">
        <v>30</v>
      </c>
      <c r="C5" s="10">
        <f>COUNTIFS(Abbinamenti!$E$2:$E$62,$B5,Abbinamenti!$F$2:$F$62,C$3)</f>
        <v>0</v>
      </c>
      <c r="D5" s="22">
        <f>COUNTIFS(Abbinamenti!$E$2:$E$62,$B5,Abbinamenti!$F$2:$F$62,D$3)</f>
        <v>0</v>
      </c>
      <c r="E5" s="11">
        <f>COUNTIFS(Abbinamenti!$E$2:$E$62,$B5,Abbinamenti!$F$2:$F$62,E$3)</f>
        <v>0</v>
      </c>
      <c r="F5" s="11">
        <f>COUNTIFS(Abbinamenti!$E$2:$E$62,$B5,Abbinamenti!$F$2:$F$62,F$3)</f>
        <v>0</v>
      </c>
      <c r="G5" s="11">
        <f>COUNTIFS(Abbinamenti!$E$2:$E$62,$B5,Abbinamenti!$F$2:$F$62,G$3)</f>
        <v>0</v>
      </c>
      <c r="H5" s="11">
        <f>COUNTIFS(Abbinamenti!$E$2:$E$62,$B5,Abbinamenti!$F$2:$F$62,H$3)</f>
        <v>0</v>
      </c>
      <c r="I5" s="11">
        <f>COUNTIFS(Abbinamenti!$E$2:$E$62,$B5,Abbinamenti!$F$2:$F$62,I$3)</f>
        <v>0</v>
      </c>
      <c r="J5" s="11">
        <f>COUNTIFS(Abbinamenti!$E$2:$E$62,$B5,Abbinamenti!$F$2:$F$62,J$3)</f>
        <v>0</v>
      </c>
      <c r="K5" s="11">
        <f>COUNTIFS(Abbinamenti!$E$2:$E$62,$B5,Abbinamenti!$F$2:$F$62,K$3)</f>
        <v>0</v>
      </c>
      <c r="L5" s="11">
        <f>COUNTIFS(Abbinamenti!$E$2:$E$62,$B5,Abbinamenti!$F$2:$F$62,L$3)</f>
        <v>0</v>
      </c>
      <c r="M5" s="11">
        <f>COUNTIFS(Abbinamenti!$E$2:$E$62,$B5,Abbinamenti!$F$2:$F$62,M$3)</f>
        <v>0</v>
      </c>
      <c r="N5" s="11">
        <f>COUNTIFS(Abbinamenti!$E$2:$E$62,$B5,Abbinamenti!$F$2:$F$62,N$3)</f>
        <v>0</v>
      </c>
      <c r="O5" s="11">
        <f>COUNTIFS(Abbinamenti!$E$2:$E$62,$B5,Abbinamenti!$F$2:$F$62,O$3)</f>
        <v>0</v>
      </c>
      <c r="P5" s="11">
        <f>COUNTIFS(Abbinamenti!$E$2:$E$62,$B5,Abbinamenti!$F$2:$F$62,P$3)</f>
        <v>0</v>
      </c>
      <c r="Q5" s="11">
        <f>COUNTIFS(Abbinamenti!$E$2:$E$62,$B5,Abbinamenti!$F$2:$F$62,Q$3)</f>
        <v>0</v>
      </c>
      <c r="R5" s="11">
        <f>COUNTIFS(Abbinamenti!$E$2:$E$62,$B5,Abbinamenti!$F$2:$F$62,R$3)</f>
        <v>0</v>
      </c>
      <c r="S5" s="11">
        <f>COUNTIFS(Abbinamenti!$E$2:$E$62,$B5,Abbinamenti!$F$2:$F$62,S$3)</f>
        <v>0</v>
      </c>
      <c r="T5" s="27">
        <f>COUNTIFS(Abbinamenti!$E$2:$E$62,$B5,Abbinamenti!$F$2:$F$62,T$3)</f>
        <v>1</v>
      </c>
      <c r="U5" s="30">
        <f t="shared" ref="U5:U21" si="0">SUM(C5:T5)</f>
        <v>1</v>
      </c>
      <c r="V5" s="33">
        <v>0</v>
      </c>
    </row>
    <row r="6" spans="2:22" ht="23.25" customHeight="1" thickBot="1" x14ac:dyDescent="0.25">
      <c r="B6" s="17" t="s">
        <v>31</v>
      </c>
      <c r="C6" s="23">
        <f>COUNTIFS(Abbinamenti!$E$2:$E$62,$B6,Abbinamenti!$F$2:$F$62,C$3)</f>
        <v>0</v>
      </c>
      <c r="D6" s="24">
        <f>COUNTIFS(Abbinamenti!$E$2:$E$62,$B6,Abbinamenti!$F$2:$F$62,D$3)</f>
        <v>0</v>
      </c>
      <c r="E6" s="25">
        <f>COUNTIFS(Abbinamenti!$E$2:$E$62,$B6,Abbinamenti!$F$2:$F$62,E$3)</f>
        <v>1</v>
      </c>
      <c r="F6" s="24">
        <f>COUNTIFS(Abbinamenti!$E$2:$E$62,$B6,Abbinamenti!$F$2:$F$62,F$3)</f>
        <v>0</v>
      </c>
      <c r="G6" s="24">
        <f>COUNTIFS(Abbinamenti!$E$2:$E$62,$B6,Abbinamenti!$F$2:$F$62,G$3)</f>
        <v>0</v>
      </c>
      <c r="H6" s="24">
        <f>COUNTIFS(Abbinamenti!$E$2:$E$62,$B6,Abbinamenti!$F$2:$F$62,H$3)</f>
        <v>0</v>
      </c>
      <c r="I6" s="24">
        <f>COUNTIFS(Abbinamenti!$E$2:$E$62,$B6,Abbinamenti!$F$2:$F$62,I$3)</f>
        <v>0</v>
      </c>
      <c r="J6" s="24">
        <f>COUNTIFS(Abbinamenti!$E$2:$E$62,$B6,Abbinamenti!$F$2:$F$62,J$3)</f>
        <v>0</v>
      </c>
      <c r="K6" s="24">
        <f>COUNTIFS(Abbinamenti!$E$2:$E$62,$B6,Abbinamenti!$F$2:$F$62,K$3)</f>
        <v>1</v>
      </c>
      <c r="L6" s="24">
        <f>COUNTIFS(Abbinamenti!$E$2:$E$62,$B6,Abbinamenti!$F$2:$F$62,L$3)</f>
        <v>0</v>
      </c>
      <c r="M6" s="24">
        <f>COUNTIFS(Abbinamenti!$E$2:$E$62,$B6,Abbinamenti!$F$2:$F$62,M$3)</f>
        <v>0</v>
      </c>
      <c r="N6" s="24">
        <f>COUNTIFS(Abbinamenti!$E$2:$E$62,$B6,Abbinamenti!$F$2:$F$62,N$3)</f>
        <v>0</v>
      </c>
      <c r="O6" s="24">
        <f>COUNTIFS(Abbinamenti!$E$2:$E$62,$B6,Abbinamenti!$F$2:$F$62,O$3)</f>
        <v>0</v>
      </c>
      <c r="P6" s="24">
        <f>COUNTIFS(Abbinamenti!$E$2:$E$62,$B6,Abbinamenti!$F$2:$F$62,P$3)</f>
        <v>0</v>
      </c>
      <c r="Q6" s="24">
        <f>COUNTIFS(Abbinamenti!$E$2:$E$62,$B6,Abbinamenti!$F$2:$F$62,Q$3)</f>
        <v>0</v>
      </c>
      <c r="R6" s="24">
        <f>COUNTIFS(Abbinamenti!$E$2:$E$62,$B6,Abbinamenti!$F$2:$F$62,R$3)</f>
        <v>0</v>
      </c>
      <c r="S6" s="24">
        <f>COUNTIFS(Abbinamenti!$E$2:$E$62,$B6,Abbinamenti!$F$2:$F$62,S$3)</f>
        <v>0</v>
      </c>
      <c r="T6" s="26">
        <f>COUNTIFS(Abbinamenti!$E$2:$E$62,$B6,Abbinamenti!$F$2:$F$62,T$3)</f>
        <v>0</v>
      </c>
      <c r="U6" s="30">
        <f t="shared" si="0"/>
        <v>2</v>
      </c>
      <c r="V6" s="33">
        <v>4</v>
      </c>
    </row>
    <row r="7" spans="2:22" ht="23.25" customHeight="1" thickBot="1" x14ac:dyDescent="0.25">
      <c r="B7" s="17" t="s">
        <v>32</v>
      </c>
      <c r="C7" s="10">
        <f>COUNTIFS(Abbinamenti!$E$2:$E$62,$B7,Abbinamenti!$F$2:$F$62,C$3)</f>
        <v>1</v>
      </c>
      <c r="D7" s="11">
        <f>COUNTIFS(Abbinamenti!$E$2:$E$62,$B7,Abbinamenti!$F$2:$F$62,D$3)</f>
        <v>0</v>
      </c>
      <c r="E7" s="11">
        <f>COUNTIFS(Abbinamenti!$E$2:$E$62,$B7,Abbinamenti!$F$2:$F$62,E$3)</f>
        <v>0</v>
      </c>
      <c r="F7" s="19">
        <f>COUNTIFS(Abbinamenti!$E$2:$E$62,$B7,Abbinamenti!$F$2:$F$62,F$3)</f>
        <v>0</v>
      </c>
      <c r="G7" s="11">
        <f>COUNTIFS(Abbinamenti!$E$2:$E$62,$B7,Abbinamenti!$F$2:$F$62,G$3)</f>
        <v>0</v>
      </c>
      <c r="H7" s="11">
        <f>COUNTIFS(Abbinamenti!$E$2:$E$62,$B7,Abbinamenti!$F$2:$F$62,H$3)</f>
        <v>0</v>
      </c>
      <c r="I7" s="11">
        <f>COUNTIFS(Abbinamenti!$E$2:$E$62,$B7,Abbinamenti!$F$2:$F$62,I$3)</f>
        <v>0</v>
      </c>
      <c r="J7" s="11">
        <f>COUNTIFS(Abbinamenti!$E$2:$E$62,$B7,Abbinamenti!$F$2:$F$62,J$3)</f>
        <v>0</v>
      </c>
      <c r="K7" s="11">
        <f>COUNTIFS(Abbinamenti!$E$2:$E$62,$B7,Abbinamenti!$F$2:$F$62,K$3)</f>
        <v>3</v>
      </c>
      <c r="L7" s="11">
        <f>COUNTIFS(Abbinamenti!$E$2:$E$62,$B7,Abbinamenti!$F$2:$F$62,L$3)</f>
        <v>0</v>
      </c>
      <c r="M7" s="11">
        <f>COUNTIFS(Abbinamenti!$E$2:$E$62,$B7,Abbinamenti!$F$2:$F$62,M$3)</f>
        <v>0</v>
      </c>
      <c r="N7" s="11">
        <f>COUNTIFS(Abbinamenti!$E$2:$E$62,$B7,Abbinamenti!$F$2:$F$62,N$3)</f>
        <v>0</v>
      </c>
      <c r="O7" s="11">
        <f>COUNTIFS(Abbinamenti!$E$2:$E$62,$B7,Abbinamenti!$F$2:$F$62,O$3)</f>
        <v>0</v>
      </c>
      <c r="P7" s="11">
        <f>COUNTIFS(Abbinamenti!$E$2:$E$62,$B7,Abbinamenti!$F$2:$F$62,P$3)</f>
        <v>0</v>
      </c>
      <c r="Q7" s="11">
        <f>COUNTIFS(Abbinamenti!$E$2:$E$62,$B7,Abbinamenti!$F$2:$F$62,Q$3)</f>
        <v>0</v>
      </c>
      <c r="R7" s="11">
        <f>COUNTIFS(Abbinamenti!$E$2:$E$62,$B7,Abbinamenti!$F$2:$F$62,R$3)</f>
        <v>0</v>
      </c>
      <c r="S7" s="11">
        <f>COUNTIFS(Abbinamenti!$E$2:$E$62,$B7,Abbinamenti!$F$2:$F$62,S$3)</f>
        <v>0</v>
      </c>
      <c r="T7" s="12">
        <f>COUNTIFS(Abbinamenti!$E$2:$E$62,$B7,Abbinamenti!$F$2:$F$62,T$3)</f>
        <v>0</v>
      </c>
      <c r="U7" s="30">
        <f t="shared" si="0"/>
        <v>4</v>
      </c>
      <c r="V7" s="33">
        <v>0</v>
      </c>
    </row>
    <row r="8" spans="2:22" ht="23.25" customHeight="1" thickBot="1" x14ac:dyDescent="0.25">
      <c r="B8" s="17" t="s">
        <v>25</v>
      </c>
      <c r="C8" s="10">
        <f>COUNTIFS(Abbinamenti!$E$2:$E$62,$B8,Abbinamenti!$F$2:$F$62,C$3)</f>
        <v>0</v>
      </c>
      <c r="D8" s="11">
        <f>COUNTIFS(Abbinamenti!$E$2:$E$62,$B8,Abbinamenti!$F$2:$F$62,D$3)</f>
        <v>0</v>
      </c>
      <c r="E8" s="11">
        <f>COUNTIFS(Abbinamenti!$E$2:$E$62,$B8,Abbinamenti!$F$2:$F$62,E$3)</f>
        <v>0</v>
      </c>
      <c r="F8" s="11">
        <f>COUNTIFS(Abbinamenti!$E$2:$E$62,$B8,Abbinamenti!$F$2:$F$62,F$3)</f>
        <v>0</v>
      </c>
      <c r="G8" s="19">
        <f>COUNTIFS(Abbinamenti!$E$2:$E$62,$B8,Abbinamenti!$F$2:$F$62,G$3)</f>
        <v>1</v>
      </c>
      <c r="H8" s="11">
        <f>COUNTIFS(Abbinamenti!$E$2:$E$62,$B8,Abbinamenti!$F$2:$F$62,H$3)</f>
        <v>0</v>
      </c>
      <c r="I8" s="11">
        <f>COUNTIFS(Abbinamenti!$E$2:$E$62,$B8,Abbinamenti!$F$2:$F$62,I$3)</f>
        <v>0</v>
      </c>
      <c r="J8" s="11">
        <f>COUNTIFS(Abbinamenti!$E$2:$E$62,$B8,Abbinamenti!$F$2:$F$62,J$3)</f>
        <v>0</v>
      </c>
      <c r="K8" s="11">
        <f>COUNTIFS(Abbinamenti!$E$2:$E$62,$B8,Abbinamenti!$F$2:$F$62,K$3)</f>
        <v>0</v>
      </c>
      <c r="L8" s="11">
        <f>COUNTIFS(Abbinamenti!$E$2:$E$62,$B8,Abbinamenti!$F$2:$F$62,L$3)</f>
        <v>0</v>
      </c>
      <c r="M8" s="11">
        <f>COUNTIFS(Abbinamenti!$E$2:$E$62,$B8,Abbinamenti!$F$2:$F$62,M$3)</f>
        <v>0</v>
      </c>
      <c r="N8" s="11">
        <f>COUNTIFS(Abbinamenti!$E$2:$E$62,$B8,Abbinamenti!$F$2:$F$62,N$3)</f>
        <v>0</v>
      </c>
      <c r="O8" s="11">
        <f>COUNTIFS(Abbinamenti!$E$2:$E$62,$B8,Abbinamenti!$F$2:$F$62,O$3)</f>
        <v>0</v>
      </c>
      <c r="P8" s="11">
        <f>COUNTIFS(Abbinamenti!$E$2:$E$62,$B8,Abbinamenti!$F$2:$F$62,P$3)</f>
        <v>0</v>
      </c>
      <c r="Q8" s="11">
        <f>COUNTIFS(Abbinamenti!$E$2:$E$62,$B8,Abbinamenti!$F$2:$F$62,Q$3)</f>
        <v>0</v>
      </c>
      <c r="R8" s="11">
        <f>COUNTIFS(Abbinamenti!$E$2:$E$62,$B8,Abbinamenti!$F$2:$F$62,R$3)</f>
        <v>0</v>
      </c>
      <c r="S8" s="11">
        <f>COUNTIFS(Abbinamenti!$E$2:$E$62,$B8,Abbinamenti!$F$2:$F$62,S$3)</f>
        <v>0</v>
      </c>
      <c r="T8" s="12">
        <f>COUNTIFS(Abbinamenti!$E$2:$E$62,$B8,Abbinamenti!$F$2:$F$62,T$3)</f>
        <v>0</v>
      </c>
      <c r="U8" s="30">
        <f t="shared" si="0"/>
        <v>1</v>
      </c>
      <c r="V8" s="33">
        <v>5</v>
      </c>
    </row>
    <row r="9" spans="2:22" ht="23.25" customHeight="1" thickBot="1" x14ac:dyDescent="0.25">
      <c r="B9" s="17" t="s">
        <v>24</v>
      </c>
      <c r="C9" s="10">
        <f>COUNTIFS(Abbinamenti!$E$2:$E$62,$B9,Abbinamenti!$F$2:$F$62,C$3)</f>
        <v>0</v>
      </c>
      <c r="D9" s="11">
        <f>COUNTIFS(Abbinamenti!$E$2:$E$62,$B9,Abbinamenti!$F$2:$F$62,D$3)</f>
        <v>0</v>
      </c>
      <c r="E9" s="11">
        <f>COUNTIFS(Abbinamenti!$E$2:$E$62,$B9,Abbinamenti!$F$2:$F$62,E$3)</f>
        <v>0</v>
      </c>
      <c r="F9" s="11">
        <f>COUNTIFS(Abbinamenti!$E$2:$E$62,$B9,Abbinamenti!$F$2:$F$62,F$3)</f>
        <v>0</v>
      </c>
      <c r="G9" s="11">
        <f>COUNTIFS(Abbinamenti!$E$2:$E$62,$B9,Abbinamenti!$F$2:$F$62,G$3)</f>
        <v>0</v>
      </c>
      <c r="H9" s="19">
        <f>COUNTIFS(Abbinamenti!$E$2:$E$62,$B9,Abbinamenti!$F$2:$F$62,H$3)</f>
        <v>1</v>
      </c>
      <c r="I9" s="11">
        <f>COUNTIFS(Abbinamenti!$E$2:$E$62,$B9,Abbinamenti!$F$2:$F$62,I$3)</f>
        <v>0</v>
      </c>
      <c r="J9" s="11">
        <f>COUNTIFS(Abbinamenti!$E$2:$E$62,$B9,Abbinamenti!$F$2:$F$62,J$3)</f>
        <v>0</v>
      </c>
      <c r="K9" s="11">
        <f>COUNTIFS(Abbinamenti!$E$2:$E$62,$B9,Abbinamenti!$F$2:$F$62,K$3)</f>
        <v>0</v>
      </c>
      <c r="L9" s="11">
        <f>COUNTIFS(Abbinamenti!$E$2:$E$62,$B9,Abbinamenti!$F$2:$F$62,L$3)</f>
        <v>0</v>
      </c>
      <c r="M9" s="11">
        <f>COUNTIFS(Abbinamenti!$E$2:$E$62,$B9,Abbinamenti!$F$2:$F$62,M$3)</f>
        <v>0</v>
      </c>
      <c r="N9" s="11">
        <f>COUNTIFS(Abbinamenti!$E$2:$E$62,$B9,Abbinamenti!$F$2:$F$62,N$3)</f>
        <v>0</v>
      </c>
      <c r="O9" s="11">
        <f>COUNTIFS(Abbinamenti!$E$2:$E$62,$B9,Abbinamenti!$F$2:$F$62,O$3)</f>
        <v>0</v>
      </c>
      <c r="P9" s="11">
        <f>COUNTIFS(Abbinamenti!$E$2:$E$62,$B9,Abbinamenti!$F$2:$F$62,P$3)</f>
        <v>0</v>
      </c>
      <c r="Q9" s="11">
        <f>COUNTIFS(Abbinamenti!$E$2:$E$62,$B9,Abbinamenti!$F$2:$F$62,Q$3)</f>
        <v>0</v>
      </c>
      <c r="R9" s="11">
        <f>COUNTIFS(Abbinamenti!$E$2:$E$62,$B9,Abbinamenti!$F$2:$F$62,R$3)</f>
        <v>0</v>
      </c>
      <c r="S9" s="11">
        <f>COUNTIFS(Abbinamenti!$E$2:$E$62,$B9,Abbinamenti!$F$2:$F$62,S$3)</f>
        <v>0</v>
      </c>
      <c r="T9" s="12">
        <f>COUNTIFS(Abbinamenti!$E$2:$E$62,$B9,Abbinamenti!$F$2:$F$62,T$3)</f>
        <v>0</v>
      </c>
      <c r="U9" s="30">
        <f t="shared" si="0"/>
        <v>1</v>
      </c>
      <c r="V9" s="33">
        <v>1</v>
      </c>
    </row>
    <row r="10" spans="2:22" ht="23.25" customHeight="1" thickBot="1" x14ac:dyDescent="0.25">
      <c r="B10" s="17" t="s">
        <v>33</v>
      </c>
      <c r="C10" s="10">
        <f>COUNTIFS(Abbinamenti!$E$2:$E$62,$B10,Abbinamenti!$F$2:$F$62,C$3)</f>
        <v>0</v>
      </c>
      <c r="D10" s="11">
        <f>COUNTIFS(Abbinamenti!$E$2:$E$62,$B10,Abbinamenti!$F$2:$F$62,D$3)</f>
        <v>0</v>
      </c>
      <c r="E10" s="11">
        <f>COUNTIFS(Abbinamenti!$E$2:$E$62,$B10,Abbinamenti!$F$2:$F$62,E$3)</f>
        <v>0</v>
      </c>
      <c r="F10" s="11">
        <f>COUNTIFS(Abbinamenti!$E$2:$E$62,$B10,Abbinamenti!$F$2:$F$62,F$3)</f>
        <v>0</v>
      </c>
      <c r="G10" s="11">
        <f>COUNTIFS(Abbinamenti!$E$2:$E$62,$B10,Abbinamenti!$F$2:$F$62,G$3)</f>
        <v>0</v>
      </c>
      <c r="H10" s="11">
        <f>COUNTIFS(Abbinamenti!$E$2:$E$62,$B10,Abbinamenti!$F$2:$F$62,H$3)</f>
        <v>0</v>
      </c>
      <c r="I10" s="19">
        <f>COUNTIFS(Abbinamenti!$E$2:$E$62,$B10,Abbinamenti!$F$2:$F$62,I$3)</f>
        <v>1</v>
      </c>
      <c r="J10" s="11">
        <f>COUNTIFS(Abbinamenti!$E$2:$E$62,$B10,Abbinamenti!$F$2:$F$62,J$3)</f>
        <v>0</v>
      </c>
      <c r="K10" s="11">
        <f>COUNTIFS(Abbinamenti!$E$2:$E$62,$B10,Abbinamenti!$F$2:$F$62,K$3)</f>
        <v>4</v>
      </c>
      <c r="L10" s="11">
        <f>COUNTIFS(Abbinamenti!$E$2:$E$62,$B10,Abbinamenti!$F$2:$F$62,L$3)</f>
        <v>0</v>
      </c>
      <c r="M10" s="11">
        <f>COUNTIFS(Abbinamenti!$E$2:$E$62,$B10,Abbinamenti!$F$2:$F$62,M$3)</f>
        <v>0</v>
      </c>
      <c r="N10" s="11">
        <f>COUNTIFS(Abbinamenti!$E$2:$E$62,$B10,Abbinamenti!$F$2:$F$62,N$3)</f>
        <v>0</v>
      </c>
      <c r="O10" s="11">
        <f>COUNTIFS(Abbinamenti!$E$2:$E$62,$B10,Abbinamenti!$F$2:$F$62,O$3)</f>
        <v>0</v>
      </c>
      <c r="P10" s="11">
        <f>COUNTIFS(Abbinamenti!$E$2:$E$62,$B10,Abbinamenti!$F$2:$F$62,P$3)</f>
        <v>0</v>
      </c>
      <c r="Q10" s="11">
        <f>COUNTIFS(Abbinamenti!$E$2:$E$62,$B10,Abbinamenti!$F$2:$F$62,Q$3)</f>
        <v>0</v>
      </c>
      <c r="R10" s="11">
        <f>COUNTIFS(Abbinamenti!$E$2:$E$62,$B10,Abbinamenti!$F$2:$F$62,R$3)</f>
        <v>1</v>
      </c>
      <c r="S10" s="11">
        <f>COUNTIFS(Abbinamenti!$E$2:$E$62,$B10,Abbinamenti!$F$2:$F$62,S$3)</f>
        <v>1</v>
      </c>
      <c r="T10" s="12">
        <f>COUNTIFS(Abbinamenti!$E$2:$E$62,$B10,Abbinamenti!$F$2:$F$62,T$3)</f>
        <v>2</v>
      </c>
      <c r="U10" s="30">
        <f t="shared" si="0"/>
        <v>9</v>
      </c>
      <c r="V10" s="33">
        <v>1</v>
      </c>
    </row>
    <row r="11" spans="2:22" ht="23.25" customHeight="1" thickBot="1" x14ac:dyDescent="0.25">
      <c r="B11" s="17" t="s">
        <v>34</v>
      </c>
      <c r="C11" s="10">
        <f>COUNTIFS(Abbinamenti!$E$2:$E$62,$B11,Abbinamenti!$F$2:$F$62,C$3)</f>
        <v>0</v>
      </c>
      <c r="D11" s="11">
        <f>COUNTIFS(Abbinamenti!$E$2:$E$62,$B11,Abbinamenti!$F$2:$F$62,D$3)</f>
        <v>0</v>
      </c>
      <c r="E11" s="11">
        <f>COUNTIFS(Abbinamenti!$E$2:$E$62,$B11,Abbinamenti!$F$2:$F$62,E$3)</f>
        <v>0</v>
      </c>
      <c r="F11" s="11">
        <f>COUNTIFS(Abbinamenti!$E$2:$E$62,$B11,Abbinamenti!$F$2:$F$62,F$3)</f>
        <v>0</v>
      </c>
      <c r="G11" s="11">
        <f>COUNTIFS(Abbinamenti!$E$2:$E$62,$B11,Abbinamenti!$F$2:$F$62,G$3)</f>
        <v>1</v>
      </c>
      <c r="H11" s="11">
        <f>COUNTIFS(Abbinamenti!$E$2:$E$62,$B11,Abbinamenti!$F$2:$F$62,H$3)</f>
        <v>0</v>
      </c>
      <c r="I11" s="11">
        <f>COUNTIFS(Abbinamenti!$E$2:$E$62,$B11,Abbinamenti!$F$2:$F$62,I$3)</f>
        <v>0</v>
      </c>
      <c r="J11" s="19">
        <f>COUNTIFS(Abbinamenti!$E$2:$E$62,$B11,Abbinamenti!$F$2:$F$62,J$3)</f>
        <v>1</v>
      </c>
      <c r="K11" s="11">
        <f>COUNTIFS(Abbinamenti!$E$2:$E$62,$B11,Abbinamenti!$F$2:$F$62,K$3)</f>
        <v>0</v>
      </c>
      <c r="L11" s="11">
        <f>COUNTIFS(Abbinamenti!$E$2:$E$62,$B11,Abbinamenti!$F$2:$F$62,L$3)</f>
        <v>0</v>
      </c>
      <c r="M11" s="11">
        <f>COUNTIFS(Abbinamenti!$E$2:$E$62,$B11,Abbinamenti!$F$2:$F$62,M$3)</f>
        <v>0</v>
      </c>
      <c r="N11" s="11">
        <f>COUNTIFS(Abbinamenti!$E$2:$E$62,$B11,Abbinamenti!$F$2:$F$62,N$3)</f>
        <v>1</v>
      </c>
      <c r="O11" s="11">
        <f>COUNTIFS(Abbinamenti!$E$2:$E$62,$B11,Abbinamenti!$F$2:$F$62,O$3)</f>
        <v>0</v>
      </c>
      <c r="P11" s="11">
        <f>COUNTIFS(Abbinamenti!$E$2:$E$62,$B11,Abbinamenti!$F$2:$F$62,P$3)</f>
        <v>0</v>
      </c>
      <c r="Q11" s="11">
        <f>COUNTIFS(Abbinamenti!$E$2:$E$62,$B11,Abbinamenti!$F$2:$F$62,Q$3)</f>
        <v>0</v>
      </c>
      <c r="R11" s="11">
        <f>COUNTIFS(Abbinamenti!$E$2:$E$62,$B11,Abbinamenti!$F$2:$F$62,R$3)</f>
        <v>1</v>
      </c>
      <c r="S11" s="11">
        <f>COUNTIFS(Abbinamenti!$E$2:$E$62,$B11,Abbinamenti!$F$2:$F$62,S$3)</f>
        <v>0</v>
      </c>
      <c r="T11" s="12">
        <f>COUNTIFS(Abbinamenti!$E$2:$E$62,$B11,Abbinamenti!$F$2:$F$62,T$3)</f>
        <v>0</v>
      </c>
      <c r="U11" s="30">
        <f t="shared" si="0"/>
        <v>4</v>
      </c>
      <c r="V11" s="33">
        <v>2</v>
      </c>
    </row>
    <row r="12" spans="2:22" ht="23.25" customHeight="1" thickBot="1" x14ac:dyDescent="0.25">
      <c r="B12" s="17" t="s">
        <v>35</v>
      </c>
      <c r="C12" s="10">
        <f>COUNTIFS(Abbinamenti!$E$2:$E$62,$B12,Abbinamenti!$F$2:$F$62,C$3)</f>
        <v>0</v>
      </c>
      <c r="D12" s="11">
        <f>COUNTIFS(Abbinamenti!$E$2:$E$62,$B12,Abbinamenti!$F$2:$F$62,D$3)</f>
        <v>0</v>
      </c>
      <c r="E12" s="11">
        <f>COUNTIFS(Abbinamenti!$E$2:$E$62,$B12,Abbinamenti!$F$2:$F$62,E$3)</f>
        <v>0</v>
      </c>
      <c r="F12" s="11">
        <f>COUNTIFS(Abbinamenti!$E$2:$E$62,$B12,Abbinamenti!$F$2:$F$62,F$3)</f>
        <v>0</v>
      </c>
      <c r="G12" s="11">
        <f>COUNTIFS(Abbinamenti!$E$2:$E$62,$B12,Abbinamenti!$F$2:$F$62,G$3)</f>
        <v>0</v>
      </c>
      <c r="H12" s="11">
        <f>COUNTIFS(Abbinamenti!$E$2:$E$62,$B12,Abbinamenti!$F$2:$F$62,H$3)</f>
        <v>0</v>
      </c>
      <c r="I12" s="11">
        <f>COUNTIFS(Abbinamenti!$E$2:$E$62,$B12,Abbinamenti!$F$2:$F$62,I$3)</f>
        <v>0</v>
      </c>
      <c r="J12" s="11">
        <f>COUNTIFS(Abbinamenti!$E$2:$E$62,$B12,Abbinamenti!$F$2:$F$62,J$3)</f>
        <v>0</v>
      </c>
      <c r="K12" s="19">
        <f>COUNTIFS(Abbinamenti!$E$2:$E$62,$B12,Abbinamenti!$F$2:$F$62,K$3)</f>
        <v>2</v>
      </c>
      <c r="L12" s="11">
        <f>COUNTIFS(Abbinamenti!$E$2:$E$62,$B12,Abbinamenti!$F$2:$F$62,L$3)</f>
        <v>0</v>
      </c>
      <c r="M12" s="11">
        <f>COUNTIFS(Abbinamenti!$E$2:$E$62,$B12,Abbinamenti!$F$2:$F$62,M$3)</f>
        <v>0</v>
      </c>
      <c r="N12" s="11">
        <f>COUNTIFS(Abbinamenti!$E$2:$E$62,$B12,Abbinamenti!$F$2:$F$62,N$3)</f>
        <v>0</v>
      </c>
      <c r="O12" s="11">
        <f>COUNTIFS(Abbinamenti!$E$2:$E$62,$B12,Abbinamenti!$F$2:$F$62,O$3)</f>
        <v>0</v>
      </c>
      <c r="P12" s="11">
        <f>COUNTIFS(Abbinamenti!$E$2:$E$62,$B12,Abbinamenti!$F$2:$F$62,P$3)</f>
        <v>0</v>
      </c>
      <c r="Q12" s="11">
        <f>COUNTIFS(Abbinamenti!$E$2:$E$62,$B12,Abbinamenti!$F$2:$F$62,Q$3)</f>
        <v>0</v>
      </c>
      <c r="R12" s="11">
        <f>COUNTIFS(Abbinamenti!$E$2:$E$62,$B12,Abbinamenti!$F$2:$F$62,R$3)</f>
        <v>0</v>
      </c>
      <c r="S12" s="11">
        <f>COUNTIFS(Abbinamenti!$E$2:$E$62,$B12,Abbinamenti!$F$2:$F$62,S$3)</f>
        <v>0</v>
      </c>
      <c r="T12" s="12">
        <f>COUNTIFS(Abbinamenti!$E$2:$E$62,$B12,Abbinamenti!$F$2:$F$62,T$3)</f>
        <v>0</v>
      </c>
      <c r="U12" s="30">
        <f t="shared" si="0"/>
        <v>2</v>
      </c>
      <c r="V12" s="33">
        <v>20</v>
      </c>
    </row>
    <row r="13" spans="2:22" ht="23.25" customHeight="1" thickBot="1" x14ac:dyDescent="0.25">
      <c r="B13" s="17" t="s">
        <v>36</v>
      </c>
      <c r="C13" s="10">
        <f>COUNTIFS(Abbinamenti!$E$2:$E$62,$B13,Abbinamenti!$F$2:$F$62,C$3)</f>
        <v>0</v>
      </c>
      <c r="D13" s="11">
        <f>COUNTIFS(Abbinamenti!$E$2:$E$62,$B13,Abbinamenti!$F$2:$F$62,D$3)</f>
        <v>0</v>
      </c>
      <c r="E13" s="11">
        <f>COUNTIFS(Abbinamenti!$E$2:$E$62,$B13,Abbinamenti!$F$2:$F$62,E$3)</f>
        <v>0</v>
      </c>
      <c r="F13" s="11">
        <f>COUNTIFS(Abbinamenti!$E$2:$E$62,$B13,Abbinamenti!$F$2:$F$62,F$3)</f>
        <v>0</v>
      </c>
      <c r="G13" s="11">
        <f>COUNTIFS(Abbinamenti!$E$2:$E$62,$B13,Abbinamenti!$F$2:$F$62,G$3)</f>
        <v>1</v>
      </c>
      <c r="H13" s="11">
        <f>COUNTIFS(Abbinamenti!$E$2:$E$62,$B13,Abbinamenti!$F$2:$F$62,H$3)</f>
        <v>0</v>
      </c>
      <c r="I13" s="11">
        <f>COUNTIFS(Abbinamenti!$E$2:$E$62,$B13,Abbinamenti!$F$2:$F$62,I$3)</f>
        <v>0</v>
      </c>
      <c r="J13" s="11">
        <f>COUNTIFS(Abbinamenti!$E$2:$E$62,$B13,Abbinamenti!$F$2:$F$62,J$3)</f>
        <v>0</v>
      </c>
      <c r="K13" s="11">
        <f>COUNTIFS(Abbinamenti!$E$2:$E$62,$B13,Abbinamenti!$F$2:$F$62,K$3)</f>
        <v>1</v>
      </c>
      <c r="L13" s="19">
        <f>COUNTIFS(Abbinamenti!$E$2:$E$62,$B13,Abbinamenti!$F$2:$F$62,L$3)</f>
        <v>0</v>
      </c>
      <c r="M13" s="11">
        <f>COUNTIFS(Abbinamenti!$E$2:$E$62,$B13,Abbinamenti!$F$2:$F$62,M$3)</f>
        <v>0</v>
      </c>
      <c r="N13" s="11">
        <f>COUNTIFS(Abbinamenti!$E$2:$E$62,$B13,Abbinamenti!$F$2:$F$62,N$3)</f>
        <v>0</v>
      </c>
      <c r="O13" s="11">
        <f>COUNTIFS(Abbinamenti!$E$2:$E$62,$B13,Abbinamenti!$F$2:$F$62,O$3)</f>
        <v>0</v>
      </c>
      <c r="P13" s="11">
        <f>COUNTIFS(Abbinamenti!$E$2:$E$62,$B13,Abbinamenti!$F$2:$F$62,P$3)</f>
        <v>0</v>
      </c>
      <c r="Q13" s="11">
        <f>COUNTIFS(Abbinamenti!$E$2:$E$62,$B13,Abbinamenti!$F$2:$F$62,Q$3)</f>
        <v>0</v>
      </c>
      <c r="R13" s="11">
        <f>COUNTIFS(Abbinamenti!$E$2:$E$62,$B13,Abbinamenti!$F$2:$F$62,R$3)</f>
        <v>0</v>
      </c>
      <c r="S13" s="11">
        <f>COUNTIFS(Abbinamenti!$E$2:$E$62,$B13,Abbinamenti!$F$2:$F$62,S$3)</f>
        <v>1</v>
      </c>
      <c r="T13" s="12">
        <f>COUNTIFS(Abbinamenti!$E$2:$E$62,$B13,Abbinamenti!$F$2:$F$62,T$3)</f>
        <v>1</v>
      </c>
      <c r="U13" s="30">
        <f t="shared" si="0"/>
        <v>4</v>
      </c>
      <c r="V13" s="33">
        <v>2</v>
      </c>
    </row>
    <row r="14" spans="2:22" ht="23.25" customHeight="1" thickBot="1" x14ac:dyDescent="0.25">
      <c r="B14" s="17" t="s">
        <v>37</v>
      </c>
      <c r="C14" s="10">
        <f>COUNTIFS(Abbinamenti!$E$2:$E$62,$B14,Abbinamenti!$F$2:$F$62,C$3)</f>
        <v>0</v>
      </c>
      <c r="D14" s="11">
        <f>COUNTIFS(Abbinamenti!$E$2:$E$62,$B14,Abbinamenti!$F$2:$F$62,D$3)</f>
        <v>0</v>
      </c>
      <c r="E14" s="11">
        <f>COUNTIFS(Abbinamenti!$E$2:$E$62,$B14,Abbinamenti!$F$2:$F$62,E$3)</f>
        <v>0</v>
      </c>
      <c r="F14" s="11">
        <f>COUNTIFS(Abbinamenti!$E$2:$E$62,$B14,Abbinamenti!$F$2:$F$62,F$3)</f>
        <v>0</v>
      </c>
      <c r="G14" s="11">
        <f>COUNTIFS(Abbinamenti!$E$2:$E$62,$B14,Abbinamenti!$F$2:$F$62,G$3)</f>
        <v>0</v>
      </c>
      <c r="H14" s="11">
        <f>COUNTIFS(Abbinamenti!$E$2:$E$62,$B14,Abbinamenti!$F$2:$F$62,H$3)</f>
        <v>0</v>
      </c>
      <c r="I14" s="11">
        <f>COUNTIFS(Abbinamenti!$E$2:$E$62,$B14,Abbinamenti!$F$2:$F$62,I$3)</f>
        <v>0</v>
      </c>
      <c r="J14" s="11">
        <f>COUNTIFS(Abbinamenti!$E$2:$E$62,$B14,Abbinamenti!$F$2:$F$62,J$3)</f>
        <v>0</v>
      </c>
      <c r="K14" s="11">
        <f>COUNTIFS(Abbinamenti!$E$2:$E$62,$B14,Abbinamenti!$F$2:$F$62,K$3)</f>
        <v>0</v>
      </c>
      <c r="L14" s="11">
        <f>COUNTIFS(Abbinamenti!$E$2:$E$62,$B14,Abbinamenti!$F$2:$F$62,L$3)</f>
        <v>1</v>
      </c>
      <c r="M14" s="19">
        <f>COUNTIFS(Abbinamenti!$E$2:$E$62,$B14,Abbinamenti!$F$2:$F$62,M$3)</f>
        <v>0</v>
      </c>
      <c r="N14" s="11">
        <f>COUNTIFS(Abbinamenti!$E$2:$E$62,$B14,Abbinamenti!$F$2:$F$62,N$3)</f>
        <v>0</v>
      </c>
      <c r="O14" s="11">
        <f>COUNTIFS(Abbinamenti!$E$2:$E$62,$B14,Abbinamenti!$F$2:$F$62,O$3)</f>
        <v>0</v>
      </c>
      <c r="P14" s="11">
        <f>COUNTIFS(Abbinamenti!$E$2:$E$62,$B14,Abbinamenti!$F$2:$F$62,P$3)</f>
        <v>0</v>
      </c>
      <c r="Q14" s="11">
        <f>COUNTIFS(Abbinamenti!$E$2:$E$62,$B14,Abbinamenti!$F$2:$F$62,Q$3)</f>
        <v>0</v>
      </c>
      <c r="R14" s="11">
        <f>COUNTIFS(Abbinamenti!$E$2:$E$62,$B14,Abbinamenti!$F$2:$F$62,R$3)</f>
        <v>0</v>
      </c>
      <c r="S14" s="11">
        <f>COUNTIFS(Abbinamenti!$E$2:$E$62,$B14,Abbinamenti!$F$2:$F$62,S$3)</f>
        <v>0</v>
      </c>
      <c r="T14" s="12">
        <f>COUNTIFS(Abbinamenti!$E$2:$E$62,$B14,Abbinamenti!$F$2:$F$62,T$3)</f>
        <v>0</v>
      </c>
      <c r="U14" s="30">
        <f t="shared" si="0"/>
        <v>1</v>
      </c>
      <c r="V14" s="33">
        <v>1</v>
      </c>
    </row>
    <row r="15" spans="2:22" ht="23.25" customHeight="1" thickBot="1" x14ac:dyDescent="0.25">
      <c r="B15" s="17" t="s">
        <v>38</v>
      </c>
      <c r="C15" s="10">
        <f>COUNTIFS(Abbinamenti!$E$2:$E$62,$B15,Abbinamenti!$F$2:$F$62,C$3)</f>
        <v>0</v>
      </c>
      <c r="D15" s="11">
        <f>COUNTIFS(Abbinamenti!$E$2:$E$62,$B15,Abbinamenti!$F$2:$F$62,D$3)</f>
        <v>0</v>
      </c>
      <c r="E15" s="11">
        <f>COUNTIFS(Abbinamenti!$E$2:$E$62,$B15,Abbinamenti!$F$2:$F$62,E$3)</f>
        <v>0</v>
      </c>
      <c r="F15" s="11">
        <f>COUNTIFS(Abbinamenti!$E$2:$E$62,$B15,Abbinamenti!$F$2:$F$62,F$3)</f>
        <v>0</v>
      </c>
      <c r="G15" s="11">
        <f>COUNTIFS(Abbinamenti!$E$2:$E$62,$B15,Abbinamenti!$F$2:$F$62,G$3)</f>
        <v>0</v>
      </c>
      <c r="H15" s="11">
        <f>COUNTIFS(Abbinamenti!$E$2:$E$62,$B15,Abbinamenti!$F$2:$F$62,H$3)</f>
        <v>0</v>
      </c>
      <c r="I15" s="11">
        <f>COUNTIFS(Abbinamenti!$E$2:$E$62,$B15,Abbinamenti!$F$2:$F$62,I$3)</f>
        <v>0</v>
      </c>
      <c r="J15" s="11">
        <f>COUNTIFS(Abbinamenti!$E$2:$E$62,$B15,Abbinamenti!$F$2:$F$62,J$3)</f>
        <v>0</v>
      </c>
      <c r="K15" s="11">
        <f>COUNTIFS(Abbinamenti!$E$2:$E$62,$B15,Abbinamenti!$F$2:$F$62,K$3)</f>
        <v>0</v>
      </c>
      <c r="L15" s="11">
        <f>COUNTIFS(Abbinamenti!$E$2:$E$62,$B15,Abbinamenti!$F$2:$F$62,L$3)</f>
        <v>0</v>
      </c>
      <c r="M15" s="11">
        <f>COUNTIFS(Abbinamenti!$E$2:$E$62,$B15,Abbinamenti!$F$2:$F$62,M$3)</f>
        <v>0</v>
      </c>
      <c r="N15" s="19">
        <f>COUNTIFS(Abbinamenti!$E$2:$E$62,$B15,Abbinamenti!$F$2:$F$62,N$3)</f>
        <v>3</v>
      </c>
      <c r="O15" s="11">
        <f>COUNTIFS(Abbinamenti!$E$2:$E$62,$B15,Abbinamenti!$F$2:$F$62,O$3)</f>
        <v>0</v>
      </c>
      <c r="P15" s="11">
        <f>COUNTIFS(Abbinamenti!$E$2:$E$62,$B15,Abbinamenti!$F$2:$F$62,P$3)</f>
        <v>0</v>
      </c>
      <c r="Q15" s="11">
        <f>COUNTIFS(Abbinamenti!$E$2:$E$62,$B15,Abbinamenti!$F$2:$F$62,Q$3)</f>
        <v>0</v>
      </c>
      <c r="R15" s="11">
        <f>COUNTIFS(Abbinamenti!$E$2:$E$62,$B15,Abbinamenti!$F$2:$F$62,R$3)</f>
        <v>0</v>
      </c>
      <c r="S15" s="11">
        <f>COUNTIFS(Abbinamenti!$E$2:$E$62,$B15,Abbinamenti!$F$2:$F$62,S$3)</f>
        <v>0</v>
      </c>
      <c r="T15" s="12">
        <f>COUNTIFS(Abbinamenti!$E$2:$E$62,$B15,Abbinamenti!$F$2:$F$62,T$3)</f>
        <v>0</v>
      </c>
      <c r="U15" s="30">
        <f t="shared" si="0"/>
        <v>3</v>
      </c>
      <c r="V15" s="33">
        <v>7</v>
      </c>
    </row>
    <row r="16" spans="2:22" ht="23.25" customHeight="1" thickBot="1" x14ac:dyDescent="0.25">
      <c r="B16" s="17" t="s">
        <v>39</v>
      </c>
      <c r="C16" s="10">
        <f>COUNTIFS(Abbinamenti!$E$2:$E$62,$B16,Abbinamenti!$F$2:$F$62,C$3)</f>
        <v>0</v>
      </c>
      <c r="D16" s="11">
        <f>COUNTIFS(Abbinamenti!$E$2:$E$62,$B16,Abbinamenti!$F$2:$F$62,D$3)</f>
        <v>0</v>
      </c>
      <c r="E16" s="11">
        <f>COUNTIFS(Abbinamenti!$E$2:$E$62,$B16,Abbinamenti!$F$2:$F$62,E$3)</f>
        <v>2</v>
      </c>
      <c r="F16" s="11">
        <f>COUNTIFS(Abbinamenti!$E$2:$E$62,$B16,Abbinamenti!$F$2:$F$62,F$3)</f>
        <v>0</v>
      </c>
      <c r="G16" s="11">
        <f>COUNTIFS(Abbinamenti!$E$2:$E$62,$B16,Abbinamenti!$F$2:$F$62,G$3)</f>
        <v>1</v>
      </c>
      <c r="H16" s="11">
        <f>COUNTIFS(Abbinamenti!$E$2:$E$62,$B16,Abbinamenti!$F$2:$F$62,H$3)</f>
        <v>0</v>
      </c>
      <c r="I16" s="11">
        <f>COUNTIFS(Abbinamenti!$E$2:$E$62,$B16,Abbinamenti!$F$2:$F$62,I$3)</f>
        <v>0</v>
      </c>
      <c r="J16" s="11">
        <f>COUNTIFS(Abbinamenti!$E$2:$E$62,$B16,Abbinamenti!$F$2:$F$62,J$3)</f>
        <v>0</v>
      </c>
      <c r="K16" s="11">
        <f>COUNTIFS(Abbinamenti!$E$2:$E$62,$B16,Abbinamenti!$F$2:$F$62,K$3)</f>
        <v>2</v>
      </c>
      <c r="L16" s="11">
        <f>COUNTIFS(Abbinamenti!$E$2:$E$62,$B16,Abbinamenti!$F$2:$F$62,L$3)</f>
        <v>1</v>
      </c>
      <c r="M16" s="11">
        <f>COUNTIFS(Abbinamenti!$E$2:$E$62,$B16,Abbinamenti!$F$2:$F$62,M$3)</f>
        <v>0</v>
      </c>
      <c r="N16" s="11">
        <f>COUNTIFS(Abbinamenti!$E$2:$E$62,$B16,Abbinamenti!$F$2:$F$62,N$3)</f>
        <v>1</v>
      </c>
      <c r="O16" s="19">
        <f>COUNTIFS(Abbinamenti!$E$2:$E$62,$B16,Abbinamenti!$F$2:$F$62,O$3)</f>
        <v>2</v>
      </c>
      <c r="P16" s="11">
        <f>COUNTIFS(Abbinamenti!$E$2:$E$62,$B16,Abbinamenti!$F$2:$F$62,P$3)</f>
        <v>0</v>
      </c>
      <c r="Q16" s="11">
        <f>COUNTIFS(Abbinamenti!$E$2:$E$62,$B16,Abbinamenti!$F$2:$F$62,Q$3)</f>
        <v>0</v>
      </c>
      <c r="R16" s="11">
        <f>COUNTIFS(Abbinamenti!$E$2:$E$62,$B16,Abbinamenti!$F$2:$F$62,R$3)</f>
        <v>0</v>
      </c>
      <c r="S16" s="11">
        <f>COUNTIFS(Abbinamenti!$E$2:$E$62,$B16,Abbinamenti!$F$2:$F$62,S$3)</f>
        <v>0</v>
      </c>
      <c r="T16" s="12">
        <f>COUNTIFS(Abbinamenti!$E$2:$E$62,$B16,Abbinamenti!$F$2:$F$62,T$3)</f>
        <v>1</v>
      </c>
      <c r="U16" s="30">
        <f t="shared" si="0"/>
        <v>10</v>
      </c>
      <c r="V16" s="33">
        <v>2</v>
      </c>
    </row>
    <row r="17" spans="2:22" ht="23.25" customHeight="1" thickBot="1" x14ac:dyDescent="0.25">
      <c r="B17" s="17" t="s">
        <v>40</v>
      </c>
      <c r="C17" s="10">
        <f>COUNTIFS(Abbinamenti!$E$2:$E$62,$B17,Abbinamenti!$F$2:$F$62,C$3)</f>
        <v>0</v>
      </c>
      <c r="D17" s="11">
        <f>COUNTIFS(Abbinamenti!$E$2:$E$62,$B17,Abbinamenti!$F$2:$F$62,D$3)</f>
        <v>0</v>
      </c>
      <c r="E17" s="11">
        <f>COUNTIFS(Abbinamenti!$E$2:$E$62,$B17,Abbinamenti!$F$2:$F$62,E$3)</f>
        <v>0</v>
      </c>
      <c r="F17" s="11">
        <f>COUNTIFS(Abbinamenti!$E$2:$E$62,$B17,Abbinamenti!$F$2:$F$62,F$3)</f>
        <v>0</v>
      </c>
      <c r="G17" s="11">
        <f>COUNTIFS(Abbinamenti!$E$2:$E$62,$B17,Abbinamenti!$F$2:$F$62,G$3)</f>
        <v>0</v>
      </c>
      <c r="H17" s="11">
        <f>COUNTIFS(Abbinamenti!$E$2:$E$62,$B17,Abbinamenti!$F$2:$F$62,H$3)</f>
        <v>0</v>
      </c>
      <c r="I17" s="11">
        <f>COUNTIFS(Abbinamenti!$E$2:$E$62,$B17,Abbinamenti!$F$2:$F$62,I$3)</f>
        <v>0</v>
      </c>
      <c r="J17" s="11">
        <f>COUNTIFS(Abbinamenti!$E$2:$E$62,$B17,Abbinamenti!$F$2:$F$62,J$3)</f>
        <v>0</v>
      </c>
      <c r="K17" s="11">
        <f>COUNTIFS(Abbinamenti!$E$2:$E$62,$B17,Abbinamenti!$F$2:$F$62,K$3)</f>
        <v>0</v>
      </c>
      <c r="L17" s="11">
        <f>COUNTIFS(Abbinamenti!$E$2:$E$62,$B17,Abbinamenti!$F$2:$F$62,L$3)</f>
        <v>0</v>
      </c>
      <c r="M17" s="11">
        <f>COUNTIFS(Abbinamenti!$E$2:$E$62,$B17,Abbinamenti!$F$2:$F$62,M$3)</f>
        <v>0</v>
      </c>
      <c r="N17" s="11">
        <f>COUNTIFS(Abbinamenti!$E$2:$E$62,$B17,Abbinamenti!$F$2:$F$62,N$3)</f>
        <v>0</v>
      </c>
      <c r="O17" s="11">
        <f>COUNTIFS(Abbinamenti!$E$2:$E$62,$B17,Abbinamenti!$F$2:$F$62,O$3)</f>
        <v>0</v>
      </c>
      <c r="P17" s="19">
        <f>COUNTIFS(Abbinamenti!$E$2:$E$62,$B17,Abbinamenti!$F$2:$F$62,P$3)</f>
        <v>1</v>
      </c>
      <c r="Q17" s="11">
        <f>COUNTIFS(Abbinamenti!$E$2:$E$62,$B17,Abbinamenti!$F$2:$F$62,Q$3)</f>
        <v>0</v>
      </c>
      <c r="R17" s="11">
        <f>COUNTIFS(Abbinamenti!$E$2:$E$62,$B17,Abbinamenti!$F$2:$F$62,R$3)</f>
        <v>0</v>
      </c>
      <c r="S17" s="11">
        <f>COUNTIFS(Abbinamenti!$E$2:$E$62,$B17,Abbinamenti!$F$2:$F$62,S$3)</f>
        <v>0</v>
      </c>
      <c r="T17" s="12">
        <f>COUNTIFS(Abbinamenti!$E$2:$E$62,$B17,Abbinamenti!$F$2:$F$62,T$3)</f>
        <v>0</v>
      </c>
      <c r="U17" s="30">
        <f t="shared" si="0"/>
        <v>1</v>
      </c>
      <c r="V17" s="33">
        <v>2</v>
      </c>
    </row>
    <row r="18" spans="2:22" ht="23.25" customHeight="1" thickBot="1" x14ac:dyDescent="0.25">
      <c r="B18" s="17" t="s">
        <v>41</v>
      </c>
      <c r="C18" s="10">
        <f>COUNTIFS(Abbinamenti!$E$2:$E$62,$B18,Abbinamenti!$F$2:$F$62,C$3)</f>
        <v>0</v>
      </c>
      <c r="D18" s="11">
        <f>COUNTIFS(Abbinamenti!$E$2:$E$62,$B18,Abbinamenti!$F$2:$F$62,D$3)</f>
        <v>0</v>
      </c>
      <c r="E18" s="11">
        <f>COUNTIFS(Abbinamenti!$E$2:$E$62,$B18,Abbinamenti!$F$2:$F$62,E$3)</f>
        <v>1</v>
      </c>
      <c r="F18" s="11">
        <f>COUNTIFS(Abbinamenti!$E$2:$E$62,$B18,Abbinamenti!$F$2:$F$62,F$3)</f>
        <v>0</v>
      </c>
      <c r="G18" s="11">
        <f>COUNTIFS(Abbinamenti!$E$2:$E$62,$B18,Abbinamenti!$F$2:$F$62,G$3)</f>
        <v>1</v>
      </c>
      <c r="H18" s="11">
        <f>COUNTIFS(Abbinamenti!$E$2:$E$62,$B18,Abbinamenti!$F$2:$F$62,H$3)</f>
        <v>0</v>
      </c>
      <c r="I18" s="11">
        <f>COUNTIFS(Abbinamenti!$E$2:$E$62,$B18,Abbinamenti!$F$2:$F$62,I$3)</f>
        <v>0</v>
      </c>
      <c r="J18" s="11">
        <f>COUNTIFS(Abbinamenti!$E$2:$E$62,$B18,Abbinamenti!$F$2:$F$62,J$3)</f>
        <v>1</v>
      </c>
      <c r="K18" s="11">
        <f>COUNTIFS(Abbinamenti!$E$2:$E$62,$B18,Abbinamenti!$F$2:$F$62,K$3)</f>
        <v>4</v>
      </c>
      <c r="L18" s="11">
        <f>COUNTIFS(Abbinamenti!$E$2:$E$62,$B18,Abbinamenti!$F$2:$F$62,L$3)</f>
        <v>0</v>
      </c>
      <c r="M18" s="11">
        <f>COUNTIFS(Abbinamenti!$E$2:$E$62,$B18,Abbinamenti!$F$2:$F$62,M$3)</f>
        <v>0</v>
      </c>
      <c r="N18" s="11">
        <f>COUNTIFS(Abbinamenti!$E$2:$E$62,$B18,Abbinamenti!$F$2:$F$62,N$3)</f>
        <v>0</v>
      </c>
      <c r="O18" s="11">
        <f>COUNTIFS(Abbinamenti!$E$2:$E$62,$B18,Abbinamenti!$F$2:$F$62,O$3)</f>
        <v>0</v>
      </c>
      <c r="P18" s="11">
        <f>COUNTIFS(Abbinamenti!$E$2:$E$62,$B18,Abbinamenti!$F$2:$F$62,P$3)</f>
        <v>1</v>
      </c>
      <c r="Q18" s="19">
        <f>COUNTIFS(Abbinamenti!$E$2:$E$62,$B18,Abbinamenti!$F$2:$F$62,Q$3)</f>
        <v>0</v>
      </c>
      <c r="R18" s="11">
        <f>COUNTIFS(Abbinamenti!$E$2:$E$62,$B18,Abbinamenti!$F$2:$F$62,R$3)</f>
        <v>0</v>
      </c>
      <c r="S18" s="11">
        <f>COUNTIFS(Abbinamenti!$E$2:$E$62,$B18,Abbinamenti!$F$2:$F$62,S$3)</f>
        <v>0</v>
      </c>
      <c r="T18" s="12">
        <f>COUNTIFS(Abbinamenti!$E$2:$E$62,$B18,Abbinamenti!$F$2:$F$62,T$3)</f>
        <v>0</v>
      </c>
      <c r="U18" s="30">
        <f t="shared" si="0"/>
        <v>8</v>
      </c>
      <c r="V18" s="33">
        <v>0</v>
      </c>
    </row>
    <row r="19" spans="2:22" ht="23.25" customHeight="1" thickBot="1" x14ac:dyDescent="0.25">
      <c r="B19" s="17" t="s">
        <v>42</v>
      </c>
      <c r="C19" s="10">
        <f>COUNTIFS(Abbinamenti!$E$2:$E$62,$B19,Abbinamenti!$F$2:$F$62,C$3)</f>
        <v>0</v>
      </c>
      <c r="D19" s="11">
        <f>COUNTIFS(Abbinamenti!$E$2:$E$62,$B19,Abbinamenti!$F$2:$F$62,D$3)</f>
        <v>0</v>
      </c>
      <c r="E19" s="11">
        <f>COUNTIFS(Abbinamenti!$E$2:$E$62,$B19,Abbinamenti!$F$2:$F$62,E$3)</f>
        <v>0</v>
      </c>
      <c r="F19" s="11">
        <f>COUNTIFS(Abbinamenti!$E$2:$E$62,$B19,Abbinamenti!$F$2:$F$62,F$3)</f>
        <v>0</v>
      </c>
      <c r="G19" s="11">
        <f>COUNTIFS(Abbinamenti!$E$2:$E$62,$B19,Abbinamenti!$F$2:$F$62,G$3)</f>
        <v>0</v>
      </c>
      <c r="H19" s="11">
        <f>COUNTIFS(Abbinamenti!$E$2:$E$62,$B19,Abbinamenti!$F$2:$F$62,H$3)</f>
        <v>0</v>
      </c>
      <c r="I19" s="11">
        <f>COUNTIFS(Abbinamenti!$E$2:$E$62,$B19,Abbinamenti!$F$2:$F$62,I$3)</f>
        <v>0</v>
      </c>
      <c r="J19" s="11">
        <f>COUNTIFS(Abbinamenti!$E$2:$E$62,$B19,Abbinamenti!$F$2:$F$62,J$3)</f>
        <v>0</v>
      </c>
      <c r="K19" s="11">
        <f>COUNTIFS(Abbinamenti!$E$2:$E$62,$B19,Abbinamenti!$F$2:$F$62,K$3)</f>
        <v>2</v>
      </c>
      <c r="L19" s="11">
        <f>COUNTIFS(Abbinamenti!$E$2:$E$62,$B19,Abbinamenti!$F$2:$F$62,L$3)</f>
        <v>0</v>
      </c>
      <c r="M19" s="11">
        <f>COUNTIFS(Abbinamenti!$E$2:$E$62,$B19,Abbinamenti!$F$2:$F$62,M$3)</f>
        <v>1</v>
      </c>
      <c r="N19" s="11">
        <f>COUNTIFS(Abbinamenti!$E$2:$E$62,$B19,Abbinamenti!$F$2:$F$62,N$3)</f>
        <v>1</v>
      </c>
      <c r="O19" s="11">
        <f>COUNTIFS(Abbinamenti!$E$2:$E$62,$B19,Abbinamenti!$F$2:$F$62,O$3)</f>
        <v>0</v>
      </c>
      <c r="P19" s="11">
        <f>COUNTIFS(Abbinamenti!$E$2:$E$62,$B19,Abbinamenti!$F$2:$F$62,P$3)</f>
        <v>0</v>
      </c>
      <c r="Q19" s="11">
        <f>COUNTIFS(Abbinamenti!$E$2:$E$62,$B19,Abbinamenti!$F$2:$F$62,Q$3)</f>
        <v>0</v>
      </c>
      <c r="R19" s="19">
        <f>COUNTIFS(Abbinamenti!$E$2:$E$62,$B19,Abbinamenti!$F$2:$F$62,R$3)</f>
        <v>0</v>
      </c>
      <c r="S19" s="11">
        <f>COUNTIFS(Abbinamenti!$E$2:$E$62,$B19,Abbinamenti!$F$2:$F$62,S$3)</f>
        <v>0</v>
      </c>
      <c r="T19" s="12">
        <f>COUNTIFS(Abbinamenti!$E$2:$E$62,$B19,Abbinamenti!$F$2:$F$62,T$3)</f>
        <v>0</v>
      </c>
      <c r="U19" s="30">
        <f t="shared" si="0"/>
        <v>4</v>
      </c>
      <c r="V19" s="33">
        <v>2</v>
      </c>
    </row>
    <row r="20" spans="2:22" ht="23.25" customHeight="1" thickBot="1" x14ac:dyDescent="0.25">
      <c r="B20" s="17" t="s">
        <v>43</v>
      </c>
      <c r="C20" s="10">
        <f>COUNTIFS(Abbinamenti!$E$2:$E$62,$B20,Abbinamenti!$F$2:$F$62,C$3)</f>
        <v>0</v>
      </c>
      <c r="D20" s="11">
        <f>COUNTIFS(Abbinamenti!$E$2:$E$62,$B20,Abbinamenti!$F$2:$F$62,D$3)</f>
        <v>0</v>
      </c>
      <c r="E20" s="11">
        <f>COUNTIFS(Abbinamenti!$E$2:$E$62,$B20,Abbinamenti!$F$2:$F$62,E$3)</f>
        <v>0</v>
      </c>
      <c r="F20" s="11">
        <f>COUNTIFS(Abbinamenti!$E$2:$E$62,$B20,Abbinamenti!$F$2:$F$62,F$3)</f>
        <v>0</v>
      </c>
      <c r="G20" s="11">
        <f>COUNTIFS(Abbinamenti!$E$2:$E$62,$B20,Abbinamenti!$F$2:$F$62,G$3)</f>
        <v>0</v>
      </c>
      <c r="H20" s="11">
        <f>COUNTIFS(Abbinamenti!$E$2:$E$62,$B20,Abbinamenti!$F$2:$F$62,H$3)</f>
        <v>0</v>
      </c>
      <c r="I20" s="11">
        <f>COUNTIFS(Abbinamenti!$E$2:$E$62,$B20,Abbinamenti!$F$2:$F$62,I$3)</f>
        <v>0</v>
      </c>
      <c r="J20" s="11">
        <f>COUNTIFS(Abbinamenti!$E$2:$E$62,$B20,Abbinamenti!$F$2:$F$62,J$3)</f>
        <v>0</v>
      </c>
      <c r="K20" s="11">
        <f>COUNTIFS(Abbinamenti!$E$2:$E$62,$B20,Abbinamenti!$F$2:$F$62,K$3)</f>
        <v>0</v>
      </c>
      <c r="L20" s="11">
        <f>COUNTIFS(Abbinamenti!$E$2:$E$62,$B20,Abbinamenti!$F$2:$F$62,L$3)</f>
        <v>0</v>
      </c>
      <c r="M20" s="11">
        <f>COUNTIFS(Abbinamenti!$E$2:$E$62,$B20,Abbinamenti!$F$2:$F$62,M$3)</f>
        <v>0</v>
      </c>
      <c r="N20" s="11">
        <f>COUNTIFS(Abbinamenti!$E$2:$E$62,$B20,Abbinamenti!$F$2:$F$62,N$3)</f>
        <v>0</v>
      </c>
      <c r="O20" s="11">
        <f>COUNTIFS(Abbinamenti!$E$2:$E$62,$B20,Abbinamenti!$F$2:$F$62,O$3)</f>
        <v>0</v>
      </c>
      <c r="P20" s="11">
        <f>COUNTIFS(Abbinamenti!$E$2:$E$62,$B20,Abbinamenti!$F$2:$F$62,P$3)</f>
        <v>0</v>
      </c>
      <c r="Q20" s="11">
        <f>COUNTIFS(Abbinamenti!$E$2:$E$62,$B20,Abbinamenti!$F$2:$F$62,Q$3)</f>
        <v>0</v>
      </c>
      <c r="R20" s="11">
        <f>COUNTIFS(Abbinamenti!$E$2:$E$62,$B20,Abbinamenti!$F$2:$F$62,R$3)</f>
        <v>0</v>
      </c>
      <c r="S20" s="19">
        <f>COUNTIFS(Abbinamenti!$E$2:$E$62,$B20,Abbinamenti!$F$2:$F$62,S$3)</f>
        <v>0</v>
      </c>
      <c r="T20" s="12">
        <f>COUNTIFS(Abbinamenti!$E$2:$E$62,$B20,Abbinamenti!$F$2:$F$62,T$3)</f>
        <v>1</v>
      </c>
      <c r="U20" s="30">
        <f t="shared" si="0"/>
        <v>1</v>
      </c>
      <c r="V20" s="33">
        <v>2</v>
      </c>
    </row>
    <row r="21" spans="2:22" ht="23.25" customHeight="1" thickBot="1" x14ac:dyDescent="0.25">
      <c r="B21" s="18" t="s">
        <v>44</v>
      </c>
      <c r="C21" s="10">
        <f>COUNTIFS(Abbinamenti!$E$2:$E$62,$B21,Abbinamenti!$F$2:$F$62,C$3)</f>
        <v>0</v>
      </c>
      <c r="D21" s="11">
        <f>COUNTIFS(Abbinamenti!$E$2:$E$62,$B21,Abbinamenti!$F$2:$F$62,D$3)</f>
        <v>0</v>
      </c>
      <c r="E21" s="11">
        <f>COUNTIFS(Abbinamenti!$E$2:$E$62,$B21,Abbinamenti!$F$2:$F$62,E$3)</f>
        <v>0</v>
      </c>
      <c r="F21" s="11">
        <f>COUNTIFS(Abbinamenti!$E$2:$E$62,$B21,Abbinamenti!$F$2:$F$62,F$3)</f>
        <v>0</v>
      </c>
      <c r="G21" s="11">
        <f>COUNTIFS(Abbinamenti!$E$2:$E$62,$B21,Abbinamenti!$F$2:$F$62,G$3)</f>
        <v>0</v>
      </c>
      <c r="H21" s="11">
        <f>COUNTIFS(Abbinamenti!$E$2:$E$62,$B21,Abbinamenti!$F$2:$F$62,H$3)</f>
        <v>0</v>
      </c>
      <c r="I21" s="11">
        <f>COUNTIFS(Abbinamenti!$E$2:$E$62,$B21,Abbinamenti!$F$2:$F$62,I$3)</f>
        <v>0</v>
      </c>
      <c r="J21" s="11">
        <f>COUNTIFS(Abbinamenti!$E$2:$E$62,$B21,Abbinamenti!$F$2:$F$62,J$3)</f>
        <v>0</v>
      </c>
      <c r="K21" s="11">
        <f>COUNTIFS(Abbinamenti!$E$2:$E$62,$B21,Abbinamenti!$F$2:$F$62,K$3)</f>
        <v>0</v>
      </c>
      <c r="L21" s="11">
        <f>COUNTIFS(Abbinamenti!$E$2:$E$62,$B21,Abbinamenti!$F$2:$F$62,L$3)</f>
        <v>0</v>
      </c>
      <c r="M21" s="11">
        <f>COUNTIFS(Abbinamenti!$E$2:$E$62,$B21,Abbinamenti!$F$2:$F$62,M$3)</f>
        <v>0</v>
      </c>
      <c r="N21" s="11">
        <f>COUNTIFS(Abbinamenti!$E$2:$E$62,$B21,Abbinamenti!$F$2:$F$62,N$3)</f>
        <v>0</v>
      </c>
      <c r="O21" s="11">
        <f>COUNTIFS(Abbinamenti!$E$2:$E$62,$B21,Abbinamenti!$F$2:$F$62,O$3)</f>
        <v>0</v>
      </c>
      <c r="P21" s="11">
        <f>COUNTIFS(Abbinamenti!$E$2:$E$62,$B21,Abbinamenti!$F$2:$F$62,P$3)</f>
        <v>0</v>
      </c>
      <c r="Q21" s="11">
        <f>COUNTIFS(Abbinamenti!$E$2:$E$62,$B21,Abbinamenti!$F$2:$F$62,Q$3)</f>
        <v>0</v>
      </c>
      <c r="R21" s="11">
        <f>COUNTIFS(Abbinamenti!$E$2:$E$62,$B21,Abbinamenti!$F$2:$F$62,R$3)</f>
        <v>0</v>
      </c>
      <c r="S21" s="11">
        <f>COUNTIFS(Abbinamenti!$E$2:$E$62,$B21,Abbinamenti!$F$2:$F$62,S$3)</f>
        <v>0</v>
      </c>
      <c r="T21" s="20">
        <f>COUNTIFS(Abbinamenti!$E$2:$E$62,$B21,Abbinamenti!$F$2:$F$62,T$3)</f>
        <v>1</v>
      </c>
      <c r="U21" s="31">
        <f t="shared" si="0"/>
        <v>1</v>
      </c>
      <c r="V21" s="34">
        <v>9</v>
      </c>
    </row>
    <row r="22" spans="2:22" ht="23.25" customHeight="1" thickBot="1" x14ac:dyDescent="0.25">
      <c r="B22" s="9" t="s">
        <v>26</v>
      </c>
      <c r="C22" s="13">
        <f>SUM(C4:C21)</f>
        <v>1</v>
      </c>
      <c r="D22" s="14">
        <f t="shared" ref="D22:T22" si="1">SUM(D4:D21)</f>
        <v>0</v>
      </c>
      <c r="E22" s="14">
        <f t="shared" si="1"/>
        <v>4</v>
      </c>
      <c r="F22" s="14">
        <f t="shared" si="1"/>
        <v>0</v>
      </c>
      <c r="G22" s="14">
        <f t="shared" si="1"/>
        <v>5</v>
      </c>
      <c r="H22" s="14">
        <f t="shared" si="1"/>
        <v>1</v>
      </c>
      <c r="I22" s="14">
        <f t="shared" si="1"/>
        <v>1</v>
      </c>
      <c r="J22" s="14">
        <f t="shared" si="1"/>
        <v>2</v>
      </c>
      <c r="K22" s="14">
        <f t="shared" si="1"/>
        <v>20</v>
      </c>
      <c r="L22" s="14">
        <f t="shared" si="1"/>
        <v>2</v>
      </c>
      <c r="M22" s="14">
        <f t="shared" si="1"/>
        <v>1</v>
      </c>
      <c r="N22" s="14">
        <f t="shared" si="1"/>
        <v>7</v>
      </c>
      <c r="O22" s="14">
        <f t="shared" si="1"/>
        <v>2</v>
      </c>
      <c r="P22" s="14">
        <f t="shared" si="1"/>
        <v>2</v>
      </c>
      <c r="Q22" s="14">
        <f t="shared" si="1"/>
        <v>0</v>
      </c>
      <c r="R22" s="14">
        <f t="shared" si="1"/>
        <v>2</v>
      </c>
      <c r="S22" s="14">
        <f t="shared" si="1"/>
        <v>2</v>
      </c>
      <c r="T22" s="15">
        <f t="shared" si="1"/>
        <v>9</v>
      </c>
      <c r="U22" s="28">
        <f>SUM(C22:T22)</f>
        <v>61</v>
      </c>
      <c r="V22" s="28">
        <f>SUM(V4:V21)</f>
        <v>61</v>
      </c>
    </row>
    <row r="23" spans="2:22" ht="12" customHeight="1" x14ac:dyDescent="0.2"/>
  </sheetData>
  <sheetProtection algorithmName="SHA-512" hashValue="+E12UWeauvYvozOjVinF6C1D/SN/sEXfHA6xIAA8iHjc0AW/OFmQABnPFLHdj+0nEX7JuO1LAp1t5AIX3L3O7Q==" saltValue="g/kqkMC7QAKPaq/0ReC9QQ==" spinCount="100000" sheet="1" objects="1" scenarios="1"/>
  <mergeCells count="1">
    <mergeCell ref="C2:T2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20" sqref="B20"/>
    </sheetView>
  </sheetViews>
  <sheetFormatPr defaultRowHeight="15" x14ac:dyDescent="0.25"/>
  <cols>
    <col min="1" max="1" width="4.6640625" style="49" customWidth="1"/>
    <col min="2" max="2" width="27.1640625" style="49" customWidth="1"/>
    <col min="3" max="3" width="12" style="49" customWidth="1"/>
    <col min="4" max="4" width="11.5" style="65" customWidth="1"/>
    <col min="5" max="5" width="13" style="49" customWidth="1"/>
    <col min="6" max="6" width="11" style="49" customWidth="1"/>
    <col min="7" max="7" width="12.33203125" style="49" customWidth="1"/>
    <col min="8" max="8" width="10.6640625" style="49" customWidth="1"/>
    <col min="9" max="11" width="9.33203125" style="49"/>
    <col min="12" max="12" width="5.83203125" style="49" customWidth="1"/>
    <col min="13" max="16384" width="9.33203125" style="49"/>
  </cols>
  <sheetData>
    <row r="1" spans="2:11" ht="15.75" thickBot="1" x14ac:dyDescent="0.3"/>
    <row r="2" spans="2:11" ht="66.75" customHeight="1" thickBot="1" x14ac:dyDescent="0.3">
      <c r="B2" s="50" t="s">
        <v>161</v>
      </c>
      <c r="C2" s="70" t="s">
        <v>163</v>
      </c>
      <c r="D2" s="71" t="s">
        <v>172</v>
      </c>
      <c r="E2" s="51" t="s">
        <v>162</v>
      </c>
      <c r="F2" s="52" t="s">
        <v>164</v>
      </c>
      <c r="G2" s="61" t="s">
        <v>165</v>
      </c>
      <c r="H2" s="92" t="s">
        <v>168</v>
      </c>
      <c r="I2" s="66" t="s">
        <v>169</v>
      </c>
      <c r="J2" s="94" t="s">
        <v>170</v>
      </c>
      <c r="K2" s="66" t="s">
        <v>171</v>
      </c>
    </row>
    <row r="3" spans="2:11" ht="13.5" customHeight="1" x14ac:dyDescent="0.25">
      <c r="B3" s="67" t="s">
        <v>20</v>
      </c>
      <c r="C3" s="72">
        <v>57</v>
      </c>
      <c r="D3" s="73">
        <v>4</v>
      </c>
      <c r="E3" s="53">
        <v>17</v>
      </c>
      <c r="F3" s="54">
        <v>1</v>
      </c>
      <c r="G3" s="62">
        <f>F3/E3</f>
        <v>5.8823529411764705E-2</v>
      </c>
      <c r="H3" s="83">
        <f>I3-C3-D3</f>
        <v>22</v>
      </c>
      <c r="I3" s="98">
        <v>83</v>
      </c>
      <c r="J3" s="95">
        <v>11</v>
      </c>
      <c r="K3" s="89">
        <v>94</v>
      </c>
    </row>
    <row r="4" spans="2:11" ht="13.5" customHeight="1" x14ac:dyDescent="0.25">
      <c r="B4" s="68" t="s">
        <v>15</v>
      </c>
      <c r="C4" s="74">
        <v>18</v>
      </c>
      <c r="D4" s="75">
        <v>1</v>
      </c>
      <c r="E4" s="55">
        <v>10</v>
      </c>
      <c r="F4" s="56">
        <v>0</v>
      </c>
      <c r="G4" s="63">
        <f>F4/E4</f>
        <v>0</v>
      </c>
      <c r="H4" s="84">
        <f>I4-C4-D4</f>
        <v>14</v>
      </c>
      <c r="I4" s="86">
        <v>33</v>
      </c>
      <c r="J4" s="57">
        <v>8</v>
      </c>
      <c r="K4" s="90">
        <v>41</v>
      </c>
    </row>
    <row r="5" spans="2:11" ht="13.5" customHeight="1" x14ac:dyDescent="0.25">
      <c r="B5" s="68" t="s">
        <v>13</v>
      </c>
      <c r="C5" s="74">
        <v>68</v>
      </c>
      <c r="D5" s="75">
        <v>2</v>
      </c>
      <c r="E5" s="55">
        <v>71</v>
      </c>
      <c r="F5" s="56">
        <v>4</v>
      </c>
      <c r="G5" s="63">
        <f>F5/E5</f>
        <v>5.6338028169014086E-2</v>
      </c>
      <c r="H5" s="84">
        <f>I5-C5-D5</f>
        <v>35</v>
      </c>
      <c r="I5" s="86">
        <v>105</v>
      </c>
      <c r="J5" s="57">
        <v>22</v>
      </c>
      <c r="K5" s="90">
        <v>127</v>
      </c>
    </row>
    <row r="6" spans="2:11" ht="13.5" customHeight="1" x14ac:dyDescent="0.25">
      <c r="B6" s="68" t="s">
        <v>11</v>
      </c>
      <c r="C6" s="74">
        <v>235</v>
      </c>
      <c r="D6" s="75">
        <v>4</v>
      </c>
      <c r="E6" s="55">
        <v>0</v>
      </c>
      <c r="F6" s="57">
        <v>0</v>
      </c>
      <c r="G6" s="63" t="s">
        <v>166</v>
      </c>
      <c r="H6" s="84">
        <f>I6-C6-D6</f>
        <v>96</v>
      </c>
      <c r="I6" s="86">
        <v>335</v>
      </c>
      <c r="J6" s="57">
        <v>49</v>
      </c>
      <c r="K6" s="90">
        <v>384</v>
      </c>
    </row>
    <row r="7" spans="2:11" ht="13.5" customHeight="1" x14ac:dyDescent="0.25">
      <c r="B7" s="68" t="s">
        <v>80</v>
      </c>
      <c r="C7" s="74">
        <v>134</v>
      </c>
      <c r="D7" s="75">
        <v>1</v>
      </c>
      <c r="E7" s="58">
        <v>212</v>
      </c>
      <c r="F7" s="56">
        <v>5</v>
      </c>
      <c r="G7" s="63">
        <f>F7/E7</f>
        <v>2.358490566037736E-2</v>
      </c>
      <c r="H7" s="84">
        <f>I7-C7-D7</f>
        <v>55</v>
      </c>
      <c r="I7" s="86">
        <v>190</v>
      </c>
      <c r="J7" s="57">
        <v>26</v>
      </c>
      <c r="K7" s="90">
        <v>216</v>
      </c>
    </row>
    <row r="8" spans="2:11" ht="13.5" customHeight="1" x14ac:dyDescent="0.25">
      <c r="B8" s="68" t="s">
        <v>10</v>
      </c>
      <c r="C8" s="74">
        <v>40</v>
      </c>
      <c r="D8" s="75">
        <v>1</v>
      </c>
      <c r="E8" s="55">
        <v>66</v>
      </c>
      <c r="F8" s="56">
        <v>1</v>
      </c>
      <c r="G8" s="63">
        <f>F8/E8</f>
        <v>1.5151515151515152E-2</v>
      </c>
      <c r="H8" s="84">
        <f>I8-C8-D8</f>
        <v>16</v>
      </c>
      <c r="I8" s="86">
        <v>57</v>
      </c>
      <c r="J8" s="57">
        <v>13</v>
      </c>
      <c r="K8" s="90">
        <v>70</v>
      </c>
    </row>
    <row r="9" spans="2:11" ht="13.5" customHeight="1" x14ac:dyDescent="0.25">
      <c r="B9" s="68" t="s">
        <v>6</v>
      </c>
      <c r="C9" s="74">
        <v>251</v>
      </c>
      <c r="D9" s="75">
        <v>9</v>
      </c>
      <c r="E9" s="55">
        <v>107</v>
      </c>
      <c r="F9" s="56">
        <v>1</v>
      </c>
      <c r="G9" s="63">
        <f>F9/E9</f>
        <v>9.3457943925233638E-3</v>
      </c>
      <c r="H9" s="84">
        <f>I9-C9-D9</f>
        <v>96</v>
      </c>
      <c r="I9" s="86">
        <v>356</v>
      </c>
      <c r="J9" s="57">
        <v>60</v>
      </c>
      <c r="K9" s="90">
        <v>416</v>
      </c>
    </row>
    <row r="10" spans="2:11" ht="13.5" customHeight="1" x14ac:dyDescent="0.25">
      <c r="B10" s="68" t="s">
        <v>19</v>
      </c>
      <c r="C10" s="74">
        <v>39</v>
      </c>
      <c r="D10" s="75">
        <v>4</v>
      </c>
      <c r="E10" s="55">
        <v>68</v>
      </c>
      <c r="F10" s="56">
        <v>2</v>
      </c>
      <c r="G10" s="63">
        <f>F10/E10</f>
        <v>2.9411764705882353E-2</v>
      </c>
      <c r="H10" s="84">
        <f>I10-C10-D10</f>
        <v>24</v>
      </c>
      <c r="I10" s="86">
        <v>67</v>
      </c>
      <c r="J10" s="57">
        <v>15</v>
      </c>
      <c r="K10" s="90">
        <v>82</v>
      </c>
    </row>
    <row r="11" spans="2:11" ht="13.5" customHeight="1" x14ac:dyDescent="0.25">
      <c r="B11" s="68" t="s">
        <v>16</v>
      </c>
      <c r="C11" s="74">
        <v>183</v>
      </c>
      <c r="D11" s="75">
        <v>2</v>
      </c>
      <c r="E11" s="55">
        <v>359</v>
      </c>
      <c r="F11" s="56">
        <v>20</v>
      </c>
      <c r="G11" s="63">
        <f>F11/E11</f>
        <v>5.5710306406685235E-2</v>
      </c>
      <c r="H11" s="84">
        <f>I11-C11-D11</f>
        <v>78</v>
      </c>
      <c r="I11" s="86">
        <v>263</v>
      </c>
      <c r="J11" s="57">
        <v>50</v>
      </c>
      <c r="K11" s="90">
        <v>313</v>
      </c>
    </row>
    <row r="12" spans="2:11" ht="13.5" customHeight="1" x14ac:dyDescent="0.25">
      <c r="B12" s="68" t="s">
        <v>21</v>
      </c>
      <c r="C12" s="74">
        <v>44</v>
      </c>
      <c r="D12" s="75">
        <v>4</v>
      </c>
      <c r="E12" s="55">
        <v>80</v>
      </c>
      <c r="F12" s="56">
        <v>2</v>
      </c>
      <c r="G12" s="63">
        <f>F12/E12</f>
        <v>2.5000000000000001E-2</v>
      </c>
      <c r="H12" s="84">
        <f>I12-C12-D12</f>
        <v>27</v>
      </c>
      <c r="I12" s="86">
        <v>75</v>
      </c>
      <c r="J12" s="57">
        <v>9</v>
      </c>
      <c r="K12" s="90">
        <v>84</v>
      </c>
    </row>
    <row r="13" spans="2:11" ht="13.5" customHeight="1" x14ac:dyDescent="0.25">
      <c r="B13" s="68" t="s">
        <v>22</v>
      </c>
      <c r="C13" s="74">
        <v>16</v>
      </c>
      <c r="D13" s="75">
        <v>1</v>
      </c>
      <c r="E13" s="55">
        <v>13</v>
      </c>
      <c r="F13" s="56">
        <v>1</v>
      </c>
      <c r="G13" s="63">
        <f>F13/E13</f>
        <v>7.6923076923076927E-2</v>
      </c>
      <c r="H13" s="84">
        <f>I13-C13-D13</f>
        <v>8</v>
      </c>
      <c r="I13" s="86">
        <v>25</v>
      </c>
      <c r="J13" s="57">
        <v>2</v>
      </c>
      <c r="K13" s="90">
        <v>27</v>
      </c>
    </row>
    <row r="14" spans="2:11" ht="13.5" customHeight="1" x14ac:dyDescent="0.25">
      <c r="B14" s="68" t="s">
        <v>9</v>
      </c>
      <c r="C14" s="74">
        <v>118</v>
      </c>
      <c r="D14" s="75">
        <v>3</v>
      </c>
      <c r="E14" s="55">
        <v>240</v>
      </c>
      <c r="F14" s="56">
        <v>7</v>
      </c>
      <c r="G14" s="63">
        <f>F14/E14</f>
        <v>2.9166666666666667E-2</v>
      </c>
      <c r="H14" s="84">
        <f>I14-C14-D14</f>
        <v>54</v>
      </c>
      <c r="I14" s="86">
        <v>175</v>
      </c>
      <c r="J14" s="57">
        <v>32</v>
      </c>
      <c r="K14" s="90">
        <v>207</v>
      </c>
    </row>
    <row r="15" spans="2:11" ht="13.5" customHeight="1" x14ac:dyDescent="0.25">
      <c r="B15" s="68" t="s">
        <v>8</v>
      </c>
      <c r="C15" s="74">
        <v>176</v>
      </c>
      <c r="D15" s="75">
        <v>10</v>
      </c>
      <c r="E15" s="55">
        <v>117</v>
      </c>
      <c r="F15" s="56">
        <v>2</v>
      </c>
      <c r="G15" s="63">
        <f>F15/E15</f>
        <v>1.7094017094017096E-2</v>
      </c>
      <c r="H15" s="84">
        <f>I15-C15-D15</f>
        <v>78</v>
      </c>
      <c r="I15" s="86">
        <v>264</v>
      </c>
      <c r="J15" s="57">
        <v>46</v>
      </c>
      <c r="K15" s="90">
        <v>310</v>
      </c>
    </row>
    <row r="16" spans="2:11" ht="13.5" customHeight="1" x14ac:dyDescent="0.25">
      <c r="B16" s="68" t="s">
        <v>14</v>
      </c>
      <c r="C16" s="74">
        <v>61</v>
      </c>
      <c r="D16" s="75">
        <v>1</v>
      </c>
      <c r="E16" s="55">
        <v>73</v>
      </c>
      <c r="F16" s="56">
        <v>2</v>
      </c>
      <c r="G16" s="63">
        <f>F16/E16</f>
        <v>2.7397260273972601E-2</v>
      </c>
      <c r="H16" s="84">
        <f>I16-C16-D16</f>
        <v>25</v>
      </c>
      <c r="I16" s="86">
        <v>87</v>
      </c>
      <c r="J16" s="57">
        <v>17</v>
      </c>
      <c r="K16" s="90">
        <v>104</v>
      </c>
    </row>
    <row r="17" spans="2:11" ht="13.5" customHeight="1" x14ac:dyDescent="0.25">
      <c r="B17" s="68" t="s">
        <v>12</v>
      </c>
      <c r="C17" s="74">
        <v>238</v>
      </c>
      <c r="D17" s="75">
        <v>8</v>
      </c>
      <c r="E17" s="55">
        <v>94</v>
      </c>
      <c r="F17" s="56">
        <v>0</v>
      </c>
      <c r="G17" s="63">
        <f>F17/E17</f>
        <v>0</v>
      </c>
      <c r="H17" s="84">
        <f>I17-C17-D17</f>
        <v>91</v>
      </c>
      <c r="I17" s="86">
        <v>337</v>
      </c>
      <c r="J17" s="57">
        <v>79</v>
      </c>
      <c r="K17" s="90">
        <v>416</v>
      </c>
    </row>
    <row r="18" spans="2:11" ht="13.5" customHeight="1" x14ac:dyDescent="0.25">
      <c r="B18" s="68" t="s">
        <v>17</v>
      </c>
      <c r="C18" s="74">
        <v>131</v>
      </c>
      <c r="D18" s="75">
        <v>4</v>
      </c>
      <c r="E18" s="55">
        <v>158</v>
      </c>
      <c r="F18" s="56">
        <v>2</v>
      </c>
      <c r="G18" s="63">
        <f>F18/E18</f>
        <v>1.2658227848101266E-2</v>
      </c>
      <c r="H18" s="84">
        <f>I18-C18-D18</f>
        <v>51</v>
      </c>
      <c r="I18" s="86">
        <v>186</v>
      </c>
      <c r="J18" s="57">
        <v>39</v>
      </c>
      <c r="K18" s="90">
        <v>225</v>
      </c>
    </row>
    <row r="19" spans="2:11" ht="13.5" customHeight="1" x14ac:dyDescent="0.25">
      <c r="B19" s="68" t="s">
        <v>7</v>
      </c>
      <c r="C19" s="74">
        <v>38</v>
      </c>
      <c r="D19" s="75">
        <v>1</v>
      </c>
      <c r="E19" s="55">
        <v>37</v>
      </c>
      <c r="F19" s="56">
        <v>2</v>
      </c>
      <c r="G19" s="63">
        <f>F19/E19</f>
        <v>5.4054054054054057E-2</v>
      </c>
      <c r="H19" s="84">
        <f>I19-C19-D19</f>
        <v>29</v>
      </c>
      <c r="I19" s="86">
        <v>68</v>
      </c>
      <c r="J19" s="57">
        <v>9</v>
      </c>
      <c r="K19" s="90">
        <v>77</v>
      </c>
    </row>
    <row r="20" spans="2:11" ht="13.5" customHeight="1" thickBot="1" x14ac:dyDescent="0.3">
      <c r="B20" s="69" t="s">
        <v>18</v>
      </c>
      <c r="C20" s="76">
        <v>137</v>
      </c>
      <c r="D20" s="75">
        <v>1</v>
      </c>
      <c r="E20" s="59">
        <v>264</v>
      </c>
      <c r="F20" s="60">
        <v>9</v>
      </c>
      <c r="G20" s="64">
        <f>F20/E20</f>
        <v>3.4090909090909088E-2</v>
      </c>
      <c r="H20" s="85">
        <f>I20-C20-D20</f>
        <v>56</v>
      </c>
      <c r="I20" s="87">
        <v>194</v>
      </c>
      <c r="J20" s="96">
        <v>33</v>
      </c>
      <c r="K20" s="91">
        <v>227</v>
      </c>
    </row>
    <row r="21" spans="2:11" ht="15" customHeight="1" thickBot="1" x14ac:dyDescent="0.3">
      <c r="B21" s="78" t="s">
        <v>167</v>
      </c>
      <c r="C21" s="77">
        <v>1984</v>
      </c>
      <c r="D21" s="79">
        <v>61</v>
      </c>
      <c r="E21" s="80">
        <f>SUM(E3:E20)</f>
        <v>1986</v>
      </c>
      <c r="F21" s="81">
        <v>61</v>
      </c>
      <c r="G21" s="82">
        <f>F21/E21</f>
        <v>3.0715005035246726E-2</v>
      </c>
      <c r="H21" s="93">
        <f>SUM(H3:H20)</f>
        <v>855</v>
      </c>
      <c r="I21" s="88">
        <v>2900</v>
      </c>
      <c r="J21" s="97">
        <v>520</v>
      </c>
      <c r="K21" s="88">
        <v>3420</v>
      </c>
    </row>
  </sheetData>
  <sheetProtection algorithmName="SHA-512" hashValue="RE9qHgjLVlFa9CprKuGrd897t2ANEceAet1x0WH0oDHIm8ovYZqXca/igK9si673UmEy+jSArVSaOgEekJ7U6w==" saltValue="QlfnaCBz4VRRMhBG8bRnCg==" spinCount="100000" sheet="1" objects="1" scenarios="1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12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Abbinamenti</vt:lpstr>
      <vt:lpstr>Matrice assegnazione</vt:lpstr>
      <vt:lpstr>Riepilogo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Palazzo, Annalisa</dc:creator>
  <cp:lastModifiedBy>Salvatore</cp:lastModifiedBy>
  <cp:lastPrinted>2019-08-30T17:48:37Z</cp:lastPrinted>
  <dcterms:created xsi:type="dcterms:W3CDTF">2019-08-08T18:09:46Z</dcterms:created>
  <dcterms:modified xsi:type="dcterms:W3CDTF">2019-08-30T18:50:03Z</dcterms:modified>
</cp:coreProperties>
</file>